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. MARCHES\2. Marchés\2025\2025-40S - Maintenance extincteurs (2020-05 fin 31.12.2025) (MC)\MONTAGE\DCE versions préparatoires\V5 SAM 06.10.2025\"/>
    </mc:Choice>
  </mc:AlternateContent>
  <xr:revisionPtr revIDLastSave="0" documentId="13_ncr:1_{6AC113EC-58D2-48E4-917B-73C4A9876134}" xr6:coauthVersionLast="47" xr6:coauthVersionMax="47" xr10:uidLastSave="{00000000-0000-0000-0000-000000000000}"/>
  <bookViews>
    <workbookView xWindow="-120" yWindow="-120" windowWidth="29040" windowHeight="15840" firstSheet="1" activeTab="8" xr2:uid="{00000000-000D-0000-FFFF-FFFF00000000}"/>
  </bookViews>
  <sheets>
    <sheet name="DPGF - LOT 1" sheetId="1" r:id="rId1"/>
    <sheet name="BPU LOT 1" sheetId="4" r:id="rId2"/>
    <sheet name="PANIER TYPE LOT 1" sheetId="8" r:id="rId3"/>
    <sheet name="DPGF - LOT 2" sheetId="2" r:id="rId4"/>
    <sheet name="BPU LOT 2" sheetId="5" r:id="rId5"/>
    <sheet name="PANIER TYPE LOT 2" sheetId="11" r:id="rId6"/>
    <sheet name="DPGF - LOT 3" sheetId="3" r:id="rId7"/>
    <sheet name="BPU LOT 3" sheetId="6" r:id="rId8"/>
    <sheet name="PANIER TYPE LOT 3 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1" l="1"/>
  <c r="R43" i="3"/>
  <c r="R44" i="3"/>
  <c r="R42" i="3"/>
  <c r="F45" i="3"/>
  <c r="B45" i="3"/>
  <c r="F34" i="3"/>
  <c r="B34" i="3"/>
  <c r="R13" i="3"/>
  <c r="R14" i="3"/>
  <c r="R15" i="3"/>
  <c r="R16" i="3"/>
  <c r="R17" i="3"/>
  <c r="R18" i="3"/>
  <c r="R19" i="3"/>
  <c r="R20" i="3"/>
  <c r="R21" i="3"/>
  <c r="R22" i="3"/>
  <c r="R12" i="3"/>
  <c r="B23" i="3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14" i="2"/>
  <c r="P45" i="2"/>
  <c r="N45" i="2"/>
  <c r="L45" i="2"/>
  <c r="J45" i="2"/>
  <c r="H45" i="2"/>
  <c r="F45" i="2"/>
  <c r="D45" i="2"/>
  <c r="B45" i="2"/>
  <c r="R14" i="1"/>
  <c r="R13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21" i="1"/>
  <c r="R24" i="3" l="1"/>
  <c r="R46" i="3"/>
  <c r="D44" i="1"/>
  <c r="B44" i="1"/>
  <c r="F44" i="1"/>
  <c r="H15" i="1"/>
  <c r="Q15" i="1"/>
  <c r="O15" i="1"/>
  <c r="M15" i="1"/>
  <c r="K15" i="1"/>
  <c r="I15" i="1"/>
  <c r="G15" i="1"/>
  <c r="E15" i="1"/>
  <c r="C15" i="1"/>
  <c r="B15" i="1"/>
  <c r="C25" i="13" l="1"/>
  <c r="C24" i="13"/>
  <c r="C15" i="13"/>
  <c r="C14" i="13"/>
  <c r="E14" i="13" s="1"/>
  <c r="C10" i="13"/>
  <c r="E25" i="13"/>
  <c r="E24" i="13"/>
  <c r="E15" i="13"/>
  <c r="E10" i="13"/>
  <c r="C25" i="11"/>
  <c r="E25" i="11" s="1"/>
  <c r="C24" i="11"/>
  <c r="E24" i="11" s="1"/>
  <c r="C15" i="11"/>
  <c r="E15" i="11" s="1"/>
  <c r="C14" i="11"/>
  <c r="C10" i="11"/>
  <c r="E10" i="11" s="1"/>
  <c r="E14" i="11"/>
  <c r="C25" i="8"/>
  <c r="E25" i="8" s="1"/>
  <c r="C24" i="8"/>
  <c r="E24" i="8" s="1"/>
  <c r="C15" i="8"/>
  <c r="E15" i="8" s="1"/>
  <c r="C10" i="8"/>
  <c r="E10" i="8" s="1"/>
  <c r="C14" i="8"/>
  <c r="E14" i="8" s="1"/>
  <c r="L23" i="3"/>
  <c r="R31" i="3" l="1"/>
  <c r="R32" i="3"/>
  <c r="R33" i="3"/>
  <c r="R30" i="3"/>
  <c r="P45" i="3"/>
  <c r="N45" i="3"/>
  <c r="L45" i="3"/>
  <c r="J45" i="3"/>
  <c r="H45" i="3"/>
  <c r="D45" i="3"/>
  <c r="P34" i="3"/>
  <c r="N34" i="3"/>
  <c r="L34" i="3"/>
  <c r="J34" i="3"/>
  <c r="H34" i="3"/>
  <c r="D34" i="3"/>
  <c r="P23" i="3"/>
  <c r="N23" i="3"/>
  <c r="J23" i="3"/>
  <c r="H23" i="3"/>
  <c r="D23" i="3"/>
  <c r="R46" i="2" l="1"/>
  <c r="R48" i="2" s="1"/>
  <c r="R49" i="2" s="1"/>
  <c r="R35" i="3"/>
  <c r="P44" i="1"/>
  <c r="N44" i="1"/>
  <c r="L44" i="1"/>
  <c r="J44" i="1"/>
  <c r="H44" i="1"/>
  <c r="P15" i="1"/>
  <c r="N15" i="1"/>
  <c r="L15" i="1"/>
  <c r="J15" i="1"/>
  <c r="F15" i="1"/>
  <c r="D15" i="1"/>
  <c r="R45" i="1" l="1"/>
  <c r="R50" i="3"/>
  <c r="R51" i="3" s="1"/>
  <c r="R47" i="1" l="1"/>
  <c r="R48" i="1" s="1"/>
  <c r="R49" i="1" s="1"/>
  <c r="R52" i="3"/>
</calcChain>
</file>

<file path=xl/sharedStrings.xml><?xml version="1.0" encoding="utf-8"?>
<sst xmlns="http://schemas.openxmlformats.org/spreadsheetml/2006/main" count="679" uniqueCount="150">
  <si>
    <t>FORFAIT ANNUEL - DPGF</t>
  </si>
  <si>
    <t>Extincteur à poudre polyvalente ABC 6 kg</t>
  </si>
  <si>
    <t>Extincteur à poudre polyvalente ABC 9 kg</t>
  </si>
  <si>
    <t>Extincteur CO2 – 2kg</t>
  </si>
  <si>
    <t>Extincteur CO2 – 5 kg</t>
  </si>
  <si>
    <t>TOTAL HT
(a*b+….)</t>
  </si>
  <si>
    <t>Nombre au 31/10/2020 (a)</t>
  </si>
  <si>
    <t>Maintenance préventive unitaire (b)
(€ HT)</t>
  </si>
  <si>
    <t>TOTAL</t>
  </si>
  <si>
    <t>Les prestations de maintenance préventive font référence à l'article 1 de  l'annexe 1 du CCTP</t>
  </si>
  <si>
    <t>TVA (20,00 %)</t>
  </si>
  <si>
    <t>Montant  LOT 1 TTC</t>
  </si>
  <si>
    <t>A - Extincteurs du site de Chambéry</t>
  </si>
  <si>
    <t>Maintenance préventive unitaire (€ HT)
(b)</t>
  </si>
  <si>
    <t>Extincteur à poudre polyvalente ABC 
6 kg</t>
  </si>
  <si>
    <t>Extincteur à poudre polyvalente ABC 
9 kg</t>
  </si>
  <si>
    <t>TOTAL HT (A)</t>
  </si>
  <si>
    <t>TOTAL HT (B)</t>
  </si>
  <si>
    <t>Montant  LOT 1 HT (A+B)</t>
  </si>
  <si>
    <t>Extincteur à douchette portative 9 litres pour brulures thermiques et chimiques</t>
  </si>
  <si>
    <t>BAT 1</t>
  </si>
  <si>
    <t>BAT 2</t>
  </si>
  <si>
    <t>BAT 3</t>
  </si>
  <si>
    <t>BAT 4</t>
  </si>
  <si>
    <t>BAT 5</t>
  </si>
  <si>
    <t>BAT 6</t>
  </si>
  <si>
    <t>BAT 7</t>
  </si>
  <si>
    <t>BAT 8</t>
  </si>
  <si>
    <t>BAT 9</t>
  </si>
  <si>
    <t>BAT 10</t>
  </si>
  <si>
    <t>BAT 11</t>
  </si>
  <si>
    <t>BAT 12</t>
  </si>
  <si>
    <t>BAT 13</t>
  </si>
  <si>
    <t>BAT 14</t>
  </si>
  <si>
    <t>BAT 16</t>
  </si>
  <si>
    <t>BAT SOUTE</t>
  </si>
  <si>
    <t>LOCAL TRANSFO</t>
  </si>
  <si>
    <t>BAT 19</t>
  </si>
  <si>
    <t>BAT 20</t>
  </si>
  <si>
    <t>BAT 21</t>
  </si>
  <si>
    <t>BAT 23</t>
  </si>
  <si>
    <t>BAT 24</t>
  </si>
  <si>
    <t>1 - Emile ALLAIS</t>
  </si>
  <si>
    <t>2 - POLYTECH</t>
  </si>
  <si>
    <t>3 - POLE MONTAGNE</t>
  </si>
  <si>
    <t>4A - 4 CANTONS</t>
  </si>
  <si>
    <t>4B - LAUZIERE</t>
  </si>
  <si>
    <t>4C - ENTREMONT</t>
  </si>
  <si>
    <t>4D - BEAUFORTAIN</t>
  </si>
  <si>
    <t>4E - VANOISE</t>
  </si>
  <si>
    <t>6 - TARENTAISE</t>
  </si>
  <si>
    <t>7 - MARGERIAZ</t>
  </si>
  <si>
    <t>8B - NIVOLET</t>
  </si>
  <si>
    <t>8B - REVARD</t>
  </si>
  <si>
    <t>8C - CHARTREUSE</t>
  </si>
  <si>
    <t>8D - ISERAN</t>
  </si>
  <si>
    <t>10 - HAUTECOMBE</t>
  </si>
  <si>
    <t>12A - MAURIENNE</t>
  </si>
  <si>
    <t>12B - COMBE de SAVOIE</t>
  </si>
  <si>
    <t>14 - HALLE TECHNIQUE</t>
  </si>
  <si>
    <t>21 - CHABLAIS</t>
  </si>
  <si>
    <t>ALGECO</t>
  </si>
  <si>
    <t>A - Extincteurs du campus du Bourget du Lac</t>
  </si>
  <si>
    <t>Forfait déplacement hors cadre de la maintenance préventive</t>
  </si>
  <si>
    <t xml:space="preserve">
Bordereau de Prix Unitaires (BPU)</t>
  </si>
  <si>
    <t>IUT A</t>
  </si>
  <si>
    <t>IUT B</t>
  </si>
  <si>
    <t>IUT C</t>
  </si>
  <si>
    <t>IUT D</t>
  </si>
  <si>
    <t>IUT E</t>
  </si>
  <si>
    <t>IUT F</t>
  </si>
  <si>
    <t>IUT G</t>
  </si>
  <si>
    <t>IUT H</t>
  </si>
  <si>
    <t>Réserve</t>
  </si>
  <si>
    <t>FERME BALLANSAT</t>
  </si>
  <si>
    <t>B - Extincteurs POLYTECH Annecy</t>
  </si>
  <si>
    <t>POLYTECH Réserve</t>
  </si>
  <si>
    <t>C - Extincteurs IAE + MECATRONIQUE Annecy</t>
  </si>
  <si>
    <t>TOTAL HT (C)</t>
  </si>
  <si>
    <t>Montant  LOT 3 HT (A+B+C)</t>
  </si>
  <si>
    <t>Montant  LOT 3 TTC</t>
  </si>
  <si>
    <t>Montant  LOT 2 HT (A)</t>
  </si>
  <si>
    <t>IAE Ancien</t>
  </si>
  <si>
    <t>IAE Extension</t>
  </si>
  <si>
    <t>MECATRONIQUE</t>
  </si>
  <si>
    <t>BU + Annexe</t>
  </si>
  <si>
    <t>POLYTECH - A</t>
  </si>
  <si>
    <t>POLYTECH - B</t>
  </si>
  <si>
    <t>POLYTECH - C</t>
  </si>
  <si>
    <t>9 - IUT Aile A</t>
  </si>
  <si>
    <t>9 - IUT Aile B</t>
  </si>
  <si>
    <t>9 - IUT Aile C</t>
  </si>
  <si>
    <t>9 - IUT Aile D</t>
  </si>
  <si>
    <t>9 - IUT Aile G</t>
  </si>
  <si>
    <t>8E - MONT-CENIS</t>
  </si>
  <si>
    <t>Recharge extincteur</t>
  </si>
  <si>
    <t>Tarif en € HT</t>
  </si>
  <si>
    <t>Maintenance corrective</t>
  </si>
  <si>
    <t>Pour installation neuve (extincteur + pose + support + panneau)</t>
  </si>
  <si>
    <t>Forfait maintenance additionnelle approfondie par extincteur
(tous les 5 ans) en complément de la maintenance préventive</t>
  </si>
  <si>
    <t>Prestation de maintenance préventive et corrective des extincteurs portatifs des bâtiments de l’Université Savoie Mont-Blanc sur l’ensemble de ses campus universitaires</t>
  </si>
  <si>
    <t>Remplacement extincteur de plus de 10 ans ou absent
(Extincteur + Pose + Dénaturation de l'extincteur remplacé)</t>
  </si>
  <si>
    <t>B - Extincteurs du campus de Jacob Bellecombette</t>
  </si>
  <si>
    <t>Présidence</t>
  </si>
  <si>
    <t>LOT 2 - Maintenance préventive et corrective des extincteurs sur le campus du Bourget-du-Lac</t>
  </si>
  <si>
    <t xml:space="preserve">LOT 3 - Maintenance préventive et corrective des extincteurs portatifs sur le campus d'Annecy-le-Vieux </t>
  </si>
  <si>
    <t>Marché 2025-40S</t>
  </si>
  <si>
    <t>Prestation de maintenance préventive et corrective des extincteurs portatifs des bâtiments de l’Université Savoie Mont-Blanc sur le site de Chambéry</t>
  </si>
  <si>
    <t>LOT 1 - Maintenance préventive et corrective des extincteurs portatifs sur le site de Chambéry</t>
  </si>
  <si>
    <t xml:space="preserve">extincteurs à eau pulvérisée avec additif certifié sans PFAS 6L </t>
  </si>
  <si>
    <t>extincteurs à eau pulvérisée avec additif certifié sans PFAS 9 L</t>
  </si>
  <si>
    <t>Agence comptable</t>
  </si>
  <si>
    <t>extincteurs à eau pulvérisée avec additif certifié sans PFAS 6 L</t>
  </si>
  <si>
    <t>extincteurs à eau pulvérisée avec additif certifié sans PFAS9 L</t>
  </si>
  <si>
    <t>LOT 3 - Maintenance préventive et corrective des extincteurs portatifs sur le campus d'Annecy-le-Vieux</t>
  </si>
  <si>
    <t xml:space="preserve">
PANIER-TYPE</t>
  </si>
  <si>
    <t xml:space="preserve"> Ce panier-type permet de comparer des prix indiqués au Bordereau des Prix Unitaires sur des prestations que l'USMB pourrait faire réaliser de manière récurrente</t>
  </si>
  <si>
    <t xml:space="preserve">Ce comparatif n'engage en aucun cas l'USMB </t>
  </si>
  <si>
    <t xml:space="preserve">Unité </t>
  </si>
  <si>
    <t>Unité</t>
  </si>
  <si>
    <t>Forfait</t>
  </si>
  <si>
    <t>PU €HT</t>
  </si>
  <si>
    <t>Quantité</t>
  </si>
  <si>
    <t>Total</t>
  </si>
  <si>
    <t>Les prix de ce fichier sont calculés automatiquement par rapport aux prix indiqués dans le BPU</t>
  </si>
  <si>
    <r>
      <t>Décomposition du Prix Global et Forfaitaire (DPGF)</t>
    </r>
    <r>
      <rPr>
        <b/>
        <sz val="11"/>
        <color rgb="FFFF0000"/>
        <rFont val="Arial"/>
        <family val="2"/>
      </rPr>
      <t>*</t>
    </r>
    <r>
      <rPr>
        <b/>
        <sz val="11"/>
        <color indexed="8"/>
        <rFont val="Arial"/>
        <family val="2"/>
      </rPr>
      <t xml:space="preserve">
</t>
    </r>
  </si>
  <si>
    <t>* Les prix comprennent les frais de déplacements, d'hébergements, de restauration et assurance</t>
  </si>
  <si>
    <t>LOT 2 - Maintenance préventive et corrective des extincteurs portatifs sur le campus du Bourget-du-Lac</t>
  </si>
  <si>
    <t>LOT32 - Maintenance préventive et corrective des extincteurs portatifs sur le campus d'Annecy-le-Vieux</t>
  </si>
  <si>
    <t xml:space="preserve">extincteurs à eau pulvérisée  6L </t>
  </si>
  <si>
    <t>extincteurs à eau pulvérisée 9 L</t>
  </si>
  <si>
    <t>BAT 1 réserve</t>
  </si>
  <si>
    <t>extincteurs à eau pulvérisée  6 L</t>
  </si>
  <si>
    <t>extincteurs à eau pulvérisée  9 L</t>
  </si>
  <si>
    <t xml:space="preserve">8A&amp;8B - BELLEDONNE </t>
  </si>
  <si>
    <t>8E - SOUTE PRODUITS
Extincteur à douchette 6 L</t>
  </si>
  <si>
    <t>ATTENTION Extincteur n° 4 soute à produits chimiques extincteur 6L à douchettes</t>
  </si>
  <si>
    <t xml:space="preserve">15 - BATIMENT 15 Chaufferie biomasse </t>
  </si>
  <si>
    <t>22 - CHABLAIS Réserve</t>
  </si>
  <si>
    <t>Maintenance préventive
 unitaire (b)
(€ HT)</t>
  </si>
  <si>
    <t xml:space="preserve">9 - IUT Exterieur </t>
  </si>
  <si>
    <t>Maintenance préventive
 unitaire (€ HT)
(b)</t>
  </si>
  <si>
    <t>Nombre au 15/09/2025 
(a)</t>
  </si>
  <si>
    <t>Nombre au 15/09/2025 (a)</t>
  </si>
  <si>
    <t>Nombre au 
15/09/2025
 (a)</t>
  </si>
  <si>
    <t>Nombre au
 15/09/2025
 (a)</t>
  </si>
  <si>
    <t>A - Extincteurs IUT Annecy et BU et  annexe et ferme BALLANSAT</t>
  </si>
  <si>
    <t>extincteur à eau pulvérisée avec additif certifié sans PFAS 6 L</t>
  </si>
  <si>
    <t>extincteur à eau pulvérisée avec additif certifié sans PFAS 9 L</t>
  </si>
  <si>
    <t>extincteur  à eau pulvérisée avec additif certifié sans PFAS 9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</si>
</sst>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20"/>
      <color indexed="8"/>
      <name val="Arial"/>
      <family val="2"/>
    </font>
    <font>
      <b/>
      <sz val="16"/>
      <color indexed="8"/>
      <name val="Arial"/>
      <family val="2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u/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sz val="15"/>
      <color indexed="8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  <font>
      <i/>
      <sz val="12"/>
      <color theme="4" tint="-0.249977111117893"/>
      <name val="Arial"/>
      <family val="2"/>
    </font>
    <font>
      <i/>
      <sz val="12"/>
      <color indexed="8"/>
      <name val="Arial"/>
      <family val="2"/>
    </font>
    <font>
      <b/>
      <sz val="15"/>
      <color indexed="8"/>
      <name val="Arial"/>
      <family val="2"/>
    </font>
    <font>
      <sz val="20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rgb="FFFF0000"/>
      <name val="Arial"/>
      <family val="2"/>
    </font>
    <font>
      <i/>
      <sz val="12"/>
      <color rgb="FFFF0000"/>
      <name val="Arial"/>
      <family val="2"/>
    </font>
    <font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3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44" fontId="8" fillId="0" borderId="0" xfId="1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44" fontId="12" fillId="0" borderId="0" xfId="1" applyFont="1" applyAlignment="1"/>
    <xf numFmtId="0" fontId="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Continuous" vertical="center" wrapText="1"/>
    </xf>
    <xf numFmtId="0" fontId="13" fillId="0" borderId="1" xfId="0" applyFont="1" applyBorder="1" applyAlignment="1">
      <alignment horizontal="centerContinuous" vertical="center"/>
    </xf>
    <xf numFmtId="44" fontId="13" fillId="0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4" fontId="13" fillId="0" borderId="1" xfId="1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44" fontId="13" fillId="0" borderId="0" xfId="1" applyFont="1" applyBorder="1" applyAlignment="1">
      <alignment horizontal="right" vertical="center"/>
    </xf>
    <xf numFmtId="0" fontId="13" fillId="0" borderId="0" xfId="0" applyFont="1" applyAlignment="1"/>
    <xf numFmtId="0" fontId="3" fillId="0" borderId="0" xfId="0" applyFont="1" applyAlignment="1">
      <alignment horizontal="right" vertical="center" indent="1"/>
    </xf>
    <xf numFmtId="44" fontId="3" fillId="0" borderId="2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3" fillId="0" borderId="0" xfId="0" applyFont="1" applyAlignment="1">
      <alignment horizontal="right" vertical="center" indent="1"/>
    </xf>
    <xf numFmtId="44" fontId="13" fillId="0" borderId="0" xfId="1" applyFont="1" applyAlignment="1">
      <alignment horizontal="right" vertical="center"/>
    </xf>
    <xf numFmtId="0" fontId="3" fillId="0" borderId="0" xfId="0" applyFont="1" applyBorder="1" applyAlignment="1">
      <alignment horizontal="right" vertical="center" indent="1"/>
    </xf>
    <xf numFmtId="44" fontId="3" fillId="0" borderId="0" xfId="1" applyFont="1" applyBorder="1" applyAlignment="1">
      <alignment horizontal="right" vertical="center"/>
    </xf>
    <xf numFmtId="0" fontId="13" fillId="0" borderId="0" xfId="0" applyFont="1" applyBorder="1" applyAlignment="1"/>
    <xf numFmtId="0" fontId="15" fillId="0" borderId="0" xfId="0" applyFont="1" applyBorder="1" applyAlignment="1">
      <alignment horizontal="right" vertical="center" indent="1"/>
    </xf>
    <xf numFmtId="0" fontId="16" fillId="0" borderId="0" xfId="0" applyFont="1" applyAlignment="1">
      <alignment horizontal="left"/>
    </xf>
    <xf numFmtId="44" fontId="7" fillId="0" borderId="0" xfId="1" applyFont="1" applyAlignment="1"/>
    <xf numFmtId="0" fontId="0" fillId="0" borderId="0" xfId="0" applyBorder="1" applyAlignment="1"/>
    <xf numFmtId="44" fontId="7" fillId="0" borderId="0" xfId="1" applyFont="1" applyBorder="1" applyAlignment="1"/>
    <xf numFmtId="0" fontId="6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4" fontId="1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4" fontId="7" fillId="0" borderId="0" xfId="1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3" fillId="0" borderId="0" xfId="0" applyFont="1" applyBorder="1" applyAlignment="1">
      <alignment horizontal="right" vertical="center" indent="1"/>
    </xf>
    <xf numFmtId="44" fontId="15" fillId="0" borderId="0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14" fillId="0" borderId="0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20" fillId="0" borderId="0" xfId="0" applyFont="1" applyBorder="1" applyAlignment="1">
      <alignment vertical="top"/>
    </xf>
    <xf numFmtId="0" fontId="3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wrapText="1"/>
    </xf>
    <xf numFmtId="0" fontId="13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/>
    </xf>
    <xf numFmtId="0" fontId="13" fillId="2" borderId="11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9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0" fillId="0" borderId="5" xfId="0" applyBorder="1"/>
    <xf numFmtId="0" fontId="22" fillId="0" borderId="6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23" fillId="2" borderId="13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0" fontId="27" fillId="0" borderId="0" xfId="0" applyFont="1" applyAlignment="1">
      <alignment horizontal="centerContinuous" vertical="center" wrapText="1"/>
    </xf>
    <xf numFmtId="0" fontId="17" fillId="0" borderId="1" xfId="0" applyFont="1" applyBorder="1" applyAlignment="1">
      <alignment vertical="center" wrapText="1"/>
    </xf>
    <xf numFmtId="0" fontId="0" fillId="3" borderId="0" xfId="0" applyFill="1" applyAlignment="1"/>
    <xf numFmtId="44" fontId="7" fillId="3" borderId="0" xfId="1" applyFont="1" applyFill="1" applyAlignment="1"/>
    <xf numFmtId="0" fontId="24" fillId="3" borderId="0" xfId="0" applyFont="1" applyFill="1" applyAlignment="1">
      <alignment horizontal="right" vertical="center" wrapText="1"/>
    </xf>
    <xf numFmtId="0" fontId="25" fillId="3" borderId="0" xfId="0" applyFont="1" applyFill="1" applyAlignment="1">
      <alignment horizontal="right" vertical="center" wrapText="1"/>
    </xf>
    <xf numFmtId="0" fontId="19" fillId="3" borderId="0" xfId="0" applyFont="1" applyFill="1" applyAlignment="1">
      <alignment horizontal="left" vertical="center" wrapText="1"/>
    </xf>
    <xf numFmtId="0" fontId="21" fillId="4" borderId="0" xfId="0" applyFont="1" applyFill="1" applyAlignment="1"/>
    <xf numFmtId="0" fontId="10" fillId="4" borderId="0" xfId="0" applyFont="1" applyFill="1" applyAlignment="1"/>
    <xf numFmtId="0" fontId="11" fillId="4" borderId="0" xfId="0" applyFont="1" applyFill="1" applyAlignme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9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2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horizontal="right" vertical="center" wrapText="1"/>
    </xf>
    <xf numFmtId="0" fontId="19" fillId="0" borderId="1" xfId="0" applyNumberFormat="1" applyFont="1" applyBorder="1" applyAlignment="1">
      <alignment vertical="center"/>
    </xf>
    <xf numFmtId="0" fontId="19" fillId="3" borderId="1" xfId="0" applyFont="1" applyFill="1" applyBorder="1" applyAlignment="1">
      <alignment horizontal="left" vertical="center" wrapText="1"/>
    </xf>
    <xf numFmtId="0" fontId="30" fillId="0" borderId="1" xfId="0" applyNumberFormat="1" applyFont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9" fillId="0" borderId="0" xfId="0" applyFont="1" applyBorder="1" applyAlignment="1"/>
    <xf numFmtId="0" fontId="33" fillId="0" borderId="0" xfId="0" applyFont="1" applyBorder="1" applyAlignment="1">
      <alignment horizontal="right" vertical="center" indent="1"/>
    </xf>
    <xf numFmtId="0" fontId="20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13" fillId="3" borderId="0" xfId="0" applyFont="1" applyFill="1" applyBorder="1" applyAlignment="1"/>
    <xf numFmtId="0" fontId="13" fillId="3" borderId="0" xfId="0" applyFont="1" applyFill="1" applyAlignment="1"/>
    <xf numFmtId="0" fontId="13" fillId="3" borderId="0" xfId="0" applyFont="1" applyFill="1" applyAlignment="1">
      <alignment horizontal="right" vertical="center" indent="1"/>
    </xf>
    <xf numFmtId="44" fontId="13" fillId="3" borderId="0" xfId="1" applyFont="1" applyFill="1" applyAlignment="1">
      <alignment horizontal="right" vertical="center"/>
    </xf>
    <xf numFmtId="0" fontId="6" fillId="0" borderId="0" xfId="0" applyFont="1" applyAlignment="1">
      <alignment horizontal="left"/>
    </xf>
    <xf numFmtId="0" fontId="0" fillId="0" borderId="15" xfId="0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2" borderId="9" xfId="0" applyFill="1" applyBorder="1"/>
    <xf numFmtId="0" fontId="13" fillId="4" borderId="0" xfId="0" applyFont="1" applyFill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vertical="center"/>
    </xf>
    <xf numFmtId="0" fontId="0" fillId="0" borderId="4" xfId="0" applyFill="1" applyBorder="1"/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5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/>
    <xf numFmtId="0" fontId="22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6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top" wrapText="1"/>
    </xf>
    <xf numFmtId="0" fontId="26" fillId="0" borderId="1" xfId="0" applyNumberFormat="1" applyFont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31" fillId="0" borderId="1" xfId="0" applyNumberFormat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50"/>
  <sheetViews>
    <sheetView zoomScale="66" zoomScaleNormal="66" workbookViewId="0">
      <selection activeCell="A15" sqref="A15:XFD15"/>
    </sheetView>
  </sheetViews>
  <sheetFormatPr baseColWidth="10" defaultRowHeight="15" x14ac:dyDescent="0.25"/>
  <cols>
    <col min="1" max="1" width="31.85546875" style="7" customWidth="1"/>
    <col min="2" max="2" width="17.140625" style="7" customWidth="1"/>
    <col min="3" max="3" width="22.42578125" style="7" bestFit="1" customWidth="1"/>
    <col min="4" max="4" width="12.7109375" style="7" customWidth="1"/>
    <col min="5" max="5" width="23.7109375" style="7" customWidth="1"/>
    <col min="6" max="6" width="14.7109375" style="7" customWidth="1"/>
    <col min="7" max="7" width="23.7109375" style="7" customWidth="1"/>
    <col min="8" max="8" width="12.28515625" style="7" customWidth="1"/>
    <col min="9" max="9" width="23.7109375" style="7" customWidth="1"/>
    <col min="10" max="10" width="13.42578125" style="7" customWidth="1"/>
    <col min="11" max="11" width="23.7109375" style="7" customWidth="1"/>
    <col min="12" max="12" width="13" style="7" customWidth="1"/>
    <col min="13" max="13" width="23.7109375" style="7" customWidth="1"/>
    <col min="14" max="14" width="11.28515625" style="7" customWidth="1"/>
    <col min="15" max="15" width="23.7109375" style="7" customWidth="1"/>
    <col min="16" max="16" width="17.5703125" style="7" customWidth="1"/>
    <col min="17" max="17" width="23.7109375" style="7" customWidth="1"/>
    <col min="18" max="19" width="24.7109375" style="7" customWidth="1"/>
    <col min="20" max="20" width="24.7109375" style="37" customWidth="1"/>
    <col min="21" max="260" width="11.42578125" style="7"/>
    <col min="261" max="261" width="50.5703125" style="7" customWidth="1"/>
    <col min="262" max="262" width="12.7109375" style="7" customWidth="1"/>
    <col min="263" max="263" width="24.7109375" style="7" customWidth="1"/>
    <col min="264" max="264" width="12.28515625" style="7" customWidth="1"/>
    <col min="265" max="265" width="24.7109375" style="7" customWidth="1"/>
    <col min="266" max="266" width="13.42578125" style="7" customWidth="1"/>
    <col min="267" max="267" width="24.7109375" style="7" customWidth="1"/>
    <col min="268" max="268" width="13" style="7" customWidth="1"/>
    <col min="269" max="269" width="24.7109375" style="7" customWidth="1"/>
    <col min="270" max="270" width="11.28515625" style="7" customWidth="1"/>
    <col min="271" max="271" width="24.7109375" style="7" customWidth="1"/>
    <col min="272" max="272" width="11.5703125" style="7" customWidth="1"/>
    <col min="273" max="276" width="24.7109375" style="7" customWidth="1"/>
    <col min="277" max="516" width="11.42578125" style="7"/>
    <col min="517" max="517" width="50.5703125" style="7" customWidth="1"/>
    <col min="518" max="518" width="12.7109375" style="7" customWidth="1"/>
    <col min="519" max="519" width="24.7109375" style="7" customWidth="1"/>
    <col min="520" max="520" width="12.28515625" style="7" customWidth="1"/>
    <col min="521" max="521" width="24.7109375" style="7" customWidth="1"/>
    <col min="522" max="522" width="13.42578125" style="7" customWidth="1"/>
    <col min="523" max="523" width="24.7109375" style="7" customWidth="1"/>
    <col min="524" max="524" width="13" style="7" customWidth="1"/>
    <col min="525" max="525" width="24.7109375" style="7" customWidth="1"/>
    <col min="526" max="526" width="11.28515625" style="7" customWidth="1"/>
    <col min="527" max="527" width="24.7109375" style="7" customWidth="1"/>
    <col min="528" max="528" width="11.5703125" style="7" customWidth="1"/>
    <col min="529" max="532" width="24.7109375" style="7" customWidth="1"/>
    <col min="533" max="772" width="11.42578125" style="7"/>
    <col min="773" max="773" width="50.5703125" style="7" customWidth="1"/>
    <col min="774" max="774" width="12.7109375" style="7" customWidth="1"/>
    <col min="775" max="775" width="24.7109375" style="7" customWidth="1"/>
    <col min="776" max="776" width="12.28515625" style="7" customWidth="1"/>
    <col min="777" max="777" width="24.7109375" style="7" customWidth="1"/>
    <col min="778" max="778" width="13.42578125" style="7" customWidth="1"/>
    <col min="779" max="779" width="24.7109375" style="7" customWidth="1"/>
    <col min="780" max="780" width="13" style="7" customWidth="1"/>
    <col min="781" max="781" width="24.7109375" style="7" customWidth="1"/>
    <col min="782" max="782" width="11.28515625" style="7" customWidth="1"/>
    <col min="783" max="783" width="24.7109375" style="7" customWidth="1"/>
    <col min="784" max="784" width="11.5703125" style="7" customWidth="1"/>
    <col min="785" max="788" width="24.7109375" style="7" customWidth="1"/>
    <col min="789" max="1028" width="11.42578125" style="7"/>
    <col min="1029" max="1029" width="50.5703125" style="7" customWidth="1"/>
    <col min="1030" max="1030" width="12.7109375" style="7" customWidth="1"/>
    <col min="1031" max="1031" width="24.7109375" style="7" customWidth="1"/>
    <col min="1032" max="1032" width="12.28515625" style="7" customWidth="1"/>
    <col min="1033" max="1033" width="24.7109375" style="7" customWidth="1"/>
    <col min="1034" max="1034" width="13.42578125" style="7" customWidth="1"/>
    <col min="1035" max="1035" width="24.7109375" style="7" customWidth="1"/>
    <col min="1036" max="1036" width="13" style="7" customWidth="1"/>
    <col min="1037" max="1037" width="24.7109375" style="7" customWidth="1"/>
    <col min="1038" max="1038" width="11.28515625" style="7" customWidth="1"/>
    <col min="1039" max="1039" width="24.7109375" style="7" customWidth="1"/>
    <col min="1040" max="1040" width="11.5703125" style="7" customWidth="1"/>
    <col min="1041" max="1044" width="24.7109375" style="7" customWidth="1"/>
    <col min="1045" max="1284" width="11.42578125" style="7"/>
    <col min="1285" max="1285" width="50.5703125" style="7" customWidth="1"/>
    <col min="1286" max="1286" width="12.7109375" style="7" customWidth="1"/>
    <col min="1287" max="1287" width="24.7109375" style="7" customWidth="1"/>
    <col min="1288" max="1288" width="12.28515625" style="7" customWidth="1"/>
    <col min="1289" max="1289" width="24.7109375" style="7" customWidth="1"/>
    <col min="1290" max="1290" width="13.42578125" style="7" customWidth="1"/>
    <col min="1291" max="1291" width="24.7109375" style="7" customWidth="1"/>
    <col min="1292" max="1292" width="13" style="7" customWidth="1"/>
    <col min="1293" max="1293" width="24.7109375" style="7" customWidth="1"/>
    <col min="1294" max="1294" width="11.28515625" style="7" customWidth="1"/>
    <col min="1295" max="1295" width="24.7109375" style="7" customWidth="1"/>
    <col min="1296" max="1296" width="11.5703125" style="7" customWidth="1"/>
    <col min="1297" max="1300" width="24.7109375" style="7" customWidth="1"/>
    <col min="1301" max="1540" width="11.42578125" style="7"/>
    <col min="1541" max="1541" width="50.5703125" style="7" customWidth="1"/>
    <col min="1542" max="1542" width="12.7109375" style="7" customWidth="1"/>
    <col min="1543" max="1543" width="24.7109375" style="7" customWidth="1"/>
    <col min="1544" max="1544" width="12.28515625" style="7" customWidth="1"/>
    <col min="1545" max="1545" width="24.7109375" style="7" customWidth="1"/>
    <col min="1546" max="1546" width="13.42578125" style="7" customWidth="1"/>
    <col min="1547" max="1547" width="24.7109375" style="7" customWidth="1"/>
    <col min="1548" max="1548" width="13" style="7" customWidth="1"/>
    <col min="1549" max="1549" width="24.7109375" style="7" customWidth="1"/>
    <col min="1550" max="1550" width="11.28515625" style="7" customWidth="1"/>
    <col min="1551" max="1551" width="24.7109375" style="7" customWidth="1"/>
    <col min="1552" max="1552" width="11.5703125" style="7" customWidth="1"/>
    <col min="1553" max="1556" width="24.7109375" style="7" customWidth="1"/>
    <col min="1557" max="1796" width="11.42578125" style="7"/>
    <col min="1797" max="1797" width="50.5703125" style="7" customWidth="1"/>
    <col min="1798" max="1798" width="12.7109375" style="7" customWidth="1"/>
    <col min="1799" max="1799" width="24.7109375" style="7" customWidth="1"/>
    <col min="1800" max="1800" width="12.28515625" style="7" customWidth="1"/>
    <col min="1801" max="1801" width="24.7109375" style="7" customWidth="1"/>
    <col min="1802" max="1802" width="13.42578125" style="7" customWidth="1"/>
    <col min="1803" max="1803" width="24.7109375" style="7" customWidth="1"/>
    <col min="1804" max="1804" width="13" style="7" customWidth="1"/>
    <col min="1805" max="1805" width="24.7109375" style="7" customWidth="1"/>
    <col min="1806" max="1806" width="11.28515625" style="7" customWidth="1"/>
    <col min="1807" max="1807" width="24.7109375" style="7" customWidth="1"/>
    <col min="1808" max="1808" width="11.5703125" style="7" customWidth="1"/>
    <col min="1809" max="1812" width="24.7109375" style="7" customWidth="1"/>
    <col min="1813" max="2052" width="11.42578125" style="7"/>
    <col min="2053" max="2053" width="50.5703125" style="7" customWidth="1"/>
    <col min="2054" max="2054" width="12.7109375" style="7" customWidth="1"/>
    <col min="2055" max="2055" width="24.7109375" style="7" customWidth="1"/>
    <col min="2056" max="2056" width="12.28515625" style="7" customWidth="1"/>
    <col min="2057" max="2057" width="24.7109375" style="7" customWidth="1"/>
    <col min="2058" max="2058" width="13.42578125" style="7" customWidth="1"/>
    <col min="2059" max="2059" width="24.7109375" style="7" customWidth="1"/>
    <col min="2060" max="2060" width="13" style="7" customWidth="1"/>
    <col min="2061" max="2061" width="24.7109375" style="7" customWidth="1"/>
    <col min="2062" max="2062" width="11.28515625" style="7" customWidth="1"/>
    <col min="2063" max="2063" width="24.7109375" style="7" customWidth="1"/>
    <col min="2064" max="2064" width="11.5703125" style="7" customWidth="1"/>
    <col min="2065" max="2068" width="24.7109375" style="7" customWidth="1"/>
    <col min="2069" max="2308" width="11.42578125" style="7"/>
    <col min="2309" max="2309" width="50.5703125" style="7" customWidth="1"/>
    <col min="2310" max="2310" width="12.7109375" style="7" customWidth="1"/>
    <col min="2311" max="2311" width="24.7109375" style="7" customWidth="1"/>
    <col min="2312" max="2312" width="12.28515625" style="7" customWidth="1"/>
    <col min="2313" max="2313" width="24.7109375" style="7" customWidth="1"/>
    <col min="2314" max="2314" width="13.42578125" style="7" customWidth="1"/>
    <col min="2315" max="2315" width="24.7109375" style="7" customWidth="1"/>
    <col min="2316" max="2316" width="13" style="7" customWidth="1"/>
    <col min="2317" max="2317" width="24.7109375" style="7" customWidth="1"/>
    <col min="2318" max="2318" width="11.28515625" style="7" customWidth="1"/>
    <col min="2319" max="2319" width="24.7109375" style="7" customWidth="1"/>
    <col min="2320" max="2320" width="11.5703125" style="7" customWidth="1"/>
    <col min="2321" max="2324" width="24.7109375" style="7" customWidth="1"/>
    <col min="2325" max="2564" width="11.42578125" style="7"/>
    <col min="2565" max="2565" width="50.5703125" style="7" customWidth="1"/>
    <col min="2566" max="2566" width="12.7109375" style="7" customWidth="1"/>
    <col min="2567" max="2567" width="24.7109375" style="7" customWidth="1"/>
    <col min="2568" max="2568" width="12.28515625" style="7" customWidth="1"/>
    <col min="2569" max="2569" width="24.7109375" style="7" customWidth="1"/>
    <col min="2570" max="2570" width="13.42578125" style="7" customWidth="1"/>
    <col min="2571" max="2571" width="24.7109375" style="7" customWidth="1"/>
    <col min="2572" max="2572" width="13" style="7" customWidth="1"/>
    <col min="2573" max="2573" width="24.7109375" style="7" customWidth="1"/>
    <col min="2574" max="2574" width="11.28515625" style="7" customWidth="1"/>
    <col min="2575" max="2575" width="24.7109375" style="7" customWidth="1"/>
    <col min="2576" max="2576" width="11.5703125" style="7" customWidth="1"/>
    <col min="2577" max="2580" width="24.7109375" style="7" customWidth="1"/>
    <col min="2581" max="2820" width="11.42578125" style="7"/>
    <col min="2821" max="2821" width="50.5703125" style="7" customWidth="1"/>
    <col min="2822" max="2822" width="12.7109375" style="7" customWidth="1"/>
    <col min="2823" max="2823" width="24.7109375" style="7" customWidth="1"/>
    <col min="2824" max="2824" width="12.28515625" style="7" customWidth="1"/>
    <col min="2825" max="2825" width="24.7109375" style="7" customWidth="1"/>
    <col min="2826" max="2826" width="13.42578125" style="7" customWidth="1"/>
    <col min="2827" max="2827" width="24.7109375" style="7" customWidth="1"/>
    <col min="2828" max="2828" width="13" style="7" customWidth="1"/>
    <col min="2829" max="2829" width="24.7109375" style="7" customWidth="1"/>
    <col min="2830" max="2830" width="11.28515625" style="7" customWidth="1"/>
    <col min="2831" max="2831" width="24.7109375" style="7" customWidth="1"/>
    <col min="2832" max="2832" width="11.5703125" style="7" customWidth="1"/>
    <col min="2833" max="2836" width="24.7109375" style="7" customWidth="1"/>
    <col min="2837" max="3076" width="11.42578125" style="7"/>
    <col min="3077" max="3077" width="50.5703125" style="7" customWidth="1"/>
    <col min="3078" max="3078" width="12.7109375" style="7" customWidth="1"/>
    <col min="3079" max="3079" width="24.7109375" style="7" customWidth="1"/>
    <col min="3080" max="3080" width="12.28515625" style="7" customWidth="1"/>
    <col min="3081" max="3081" width="24.7109375" style="7" customWidth="1"/>
    <col min="3082" max="3082" width="13.42578125" style="7" customWidth="1"/>
    <col min="3083" max="3083" width="24.7109375" style="7" customWidth="1"/>
    <col min="3084" max="3084" width="13" style="7" customWidth="1"/>
    <col min="3085" max="3085" width="24.7109375" style="7" customWidth="1"/>
    <col min="3086" max="3086" width="11.28515625" style="7" customWidth="1"/>
    <col min="3087" max="3087" width="24.7109375" style="7" customWidth="1"/>
    <col min="3088" max="3088" width="11.5703125" style="7" customWidth="1"/>
    <col min="3089" max="3092" width="24.7109375" style="7" customWidth="1"/>
    <col min="3093" max="3332" width="11.42578125" style="7"/>
    <col min="3333" max="3333" width="50.5703125" style="7" customWidth="1"/>
    <col min="3334" max="3334" width="12.7109375" style="7" customWidth="1"/>
    <col min="3335" max="3335" width="24.7109375" style="7" customWidth="1"/>
    <col min="3336" max="3336" width="12.28515625" style="7" customWidth="1"/>
    <col min="3337" max="3337" width="24.7109375" style="7" customWidth="1"/>
    <col min="3338" max="3338" width="13.42578125" style="7" customWidth="1"/>
    <col min="3339" max="3339" width="24.7109375" style="7" customWidth="1"/>
    <col min="3340" max="3340" width="13" style="7" customWidth="1"/>
    <col min="3341" max="3341" width="24.7109375" style="7" customWidth="1"/>
    <col min="3342" max="3342" width="11.28515625" style="7" customWidth="1"/>
    <col min="3343" max="3343" width="24.7109375" style="7" customWidth="1"/>
    <col min="3344" max="3344" width="11.5703125" style="7" customWidth="1"/>
    <col min="3345" max="3348" width="24.7109375" style="7" customWidth="1"/>
    <col min="3349" max="3588" width="11.42578125" style="7"/>
    <col min="3589" max="3589" width="50.5703125" style="7" customWidth="1"/>
    <col min="3590" max="3590" width="12.7109375" style="7" customWidth="1"/>
    <col min="3591" max="3591" width="24.7109375" style="7" customWidth="1"/>
    <col min="3592" max="3592" width="12.28515625" style="7" customWidth="1"/>
    <col min="3593" max="3593" width="24.7109375" style="7" customWidth="1"/>
    <col min="3594" max="3594" width="13.42578125" style="7" customWidth="1"/>
    <col min="3595" max="3595" width="24.7109375" style="7" customWidth="1"/>
    <col min="3596" max="3596" width="13" style="7" customWidth="1"/>
    <col min="3597" max="3597" width="24.7109375" style="7" customWidth="1"/>
    <col min="3598" max="3598" width="11.28515625" style="7" customWidth="1"/>
    <col min="3599" max="3599" width="24.7109375" style="7" customWidth="1"/>
    <col min="3600" max="3600" width="11.5703125" style="7" customWidth="1"/>
    <col min="3601" max="3604" width="24.7109375" style="7" customWidth="1"/>
    <col min="3605" max="3844" width="11.42578125" style="7"/>
    <col min="3845" max="3845" width="50.5703125" style="7" customWidth="1"/>
    <col min="3846" max="3846" width="12.7109375" style="7" customWidth="1"/>
    <col min="3847" max="3847" width="24.7109375" style="7" customWidth="1"/>
    <col min="3848" max="3848" width="12.28515625" style="7" customWidth="1"/>
    <col min="3849" max="3849" width="24.7109375" style="7" customWidth="1"/>
    <col min="3850" max="3850" width="13.42578125" style="7" customWidth="1"/>
    <col min="3851" max="3851" width="24.7109375" style="7" customWidth="1"/>
    <col min="3852" max="3852" width="13" style="7" customWidth="1"/>
    <col min="3853" max="3853" width="24.7109375" style="7" customWidth="1"/>
    <col min="3854" max="3854" width="11.28515625" style="7" customWidth="1"/>
    <col min="3855" max="3855" width="24.7109375" style="7" customWidth="1"/>
    <col min="3856" max="3856" width="11.5703125" style="7" customWidth="1"/>
    <col min="3857" max="3860" width="24.7109375" style="7" customWidth="1"/>
    <col min="3861" max="4100" width="11.42578125" style="7"/>
    <col min="4101" max="4101" width="50.5703125" style="7" customWidth="1"/>
    <col min="4102" max="4102" width="12.7109375" style="7" customWidth="1"/>
    <col min="4103" max="4103" width="24.7109375" style="7" customWidth="1"/>
    <col min="4104" max="4104" width="12.28515625" style="7" customWidth="1"/>
    <col min="4105" max="4105" width="24.7109375" style="7" customWidth="1"/>
    <col min="4106" max="4106" width="13.42578125" style="7" customWidth="1"/>
    <col min="4107" max="4107" width="24.7109375" style="7" customWidth="1"/>
    <col min="4108" max="4108" width="13" style="7" customWidth="1"/>
    <col min="4109" max="4109" width="24.7109375" style="7" customWidth="1"/>
    <col min="4110" max="4110" width="11.28515625" style="7" customWidth="1"/>
    <col min="4111" max="4111" width="24.7109375" style="7" customWidth="1"/>
    <col min="4112" max="4112" width="11.5703125" style="7" customWidth="1"/>
    <col min="4113" max="4116" width="24.7109375" style="7" customWidth="1"/>
    <col min="4117" max="4356" width="11.42578125" style="7"/>
    <col min="4357" max="4357" width="50.5703125" style="7" customWidth="1"/>
    <col min="4358" max="4358" width="12.7109375" style="7" customWidth="1"/>
    <col min="4359" max="4359" width="24.7109375" style="7" customWidth="1"/>
    <col min="4360" max="4360" width="12.28515625" style="7" customWidth="1"/>
    <col min="4361" max="4361" width="24.7109375" style="7" customWidth="1"/>
    <col min="4362" max="4362" width="13.42578125" style="7" customWidth="1"/>
    <col min="4363" max="4363" width="24.7109375" style="7" customWidth="1"/>
    <col min="4364" max="4364" width="13" style="7" customWidth="1"/>
    <col min="4365" max="4365" width="24.7109375" style="7" customWidth="1"/>
    <col min="4366" max="4366" width="11.28515625" style="7" customWidth="1"/>
    <col min="4367" max="4367" width="24.7109375" style="7" customWidth="1"/>
    <col min="4368" max="4368" width="11.5703125" style="7" customWidth="1"/>
    <col min="4369" max="4372" width="24.7109375" style="7" customWidth="1"/>
    <col min="4373" max="4612" width="11.42578125" style="7"/>
    <col min="4613" max="4613" width="50.5703125" style="7" customWidth="1"/>
    <col min="4614" max="4614" width="12.7109375" style="7" customWidth="1"/>
    <col min="4615" max="4615" width="24.7109375" style="7" customWidth="1"/>
    <col min="4616" max="4616" width="12.28515625" style="7" customWidth="1"/>
    <col min="4617" max="4617" width="24.7109375" style="7" customWidth="1"/>
    <col min="4618" max="4618" width="13.42578125" style="7" customWidth="1"/>
    <col min="4619" max="4619" width="24.7109375" style="7" customWidth="1"/>
    <col min="4620" max="4620" width="13" style="7" customWidth="1"/>
    <col min="4621" max="4621" width="24.7109375" style="7" customWidth="1"/>
    <col min="4622" max="4622" width="11.28515625" style="7" customWidth="1"/>
    <col min="4623" max="4623" width="24.7109375" style="7" customWidth="1"/>
    <col min="4624" max="4624" width="11.5703125" style="7" customWidth="1"/>
    <col min="4625" max="4628" width="24.7109375" style="7" customWidth="1"/>
    <col min="4629" max="4868" width="11.42578125" style="7"/>
    <col min="4869" max="4869" width="50.5703125" style="7" customWidth="1"/>
    <col min="4870" max="4870" width="12.7109375" style="7" customWidth="1"/>
    <col min="4871" max="4871" width="24.7109375" style="7" customWidth="1"/>
    <col min="4872" max="4872" width="12.28515625" style="7" customWidth="1"/>
    <col min="4873" max="4873" width="24.7109375" style="7" customWidth="1"/>
    <col min="4874" max="4874" width="13.42578125" style="7" customWidth="1"/>
    <col min="4875" max="4875" width="24.7109375" style="7" customWidth="1"/>
    <col min="4876" max="4876" width="13" style="7" customWidth="1"/>
    <col min="4877" max="4877" width="24.7109375" style="7" customWidth="1"/>
    <col min="4878" max="4878" width="11.28515625" style="7" customWidth="1"/>
    <col min="4879" max="4879" width="24.7109375" style="7" customWidth="1"/>
    <col min="4880" max="4880" width="11.5703125" style="7" customWidth="1"/>
    <col min="4881" max="4884" width="24.7109375" style="7" customWidth="1"/>
    <col min="4885" max="5124" width="11.42578125" style="7"/>
    <col min="5125" max="5125" width="50.5703125" style="7" customWidth="1"/>
    <col min="5126" max="5126" width="12.7109375" style="7" customWidth="1"/>
    <col min="5127" max="5127" width="24.7109375" style="7" customWidth="1"/>
    <col min="5128" max="5128" width="12.28515625" style="7" customWidth="1"/>
    <col min="5129" max="5129" width="24.7109375" style="7" customWidth="1"/>
    <col min="5130" max="5130" width="13.42578125" style="7" customWidth="1"/>
    <col min="5131" max="5131" width="24.7109375" style="7" customWidth="1"/>
    <col min="5132" max="5132" width="13" style="7" customWidth="1"/>
    <col min="5133" max="5133" width="24.7109375" style="7" customWidth="1"/>
    <col min="5134" max="5134" width="11.28515625" style="7" customWidth="1"/>
    <col min="5135" max="5135" width="24.7109375" style="7" customWidth="1"/>
    <col min="5136" max="5136" width="11.5703125" style="7" customWidth="1"/>
    <col min="5137" max="5140" width="24.7109375" style="7" customWidth="1"/>
    <col min="5141" max="5380" width="11.42578125" style="7"/>
    <col min="5381" max="5381" width="50.5703125" style="7" customWidth="1"/>
    <col min="5382" max="5382" width="12.7109375" style="7" customWidth="1"/>
    <col min="5383" max="5383" width="24.7109375" style="7" customWidth="1"/>
    <col min="5384" max="5384" width="12.28515625" style="7" customWidth="1"/>
    <col min="5385" max="5385" width="24.7109375" style="7" customWidth="1"/>
    <col min="5386" max="5386" width="13.42578125" style="7" customWidth="1"/>
    <col min="5387" max="5387" width="24.7109375" style="7" customWidth="1"/>
    <col min="5388" max="5388" width="13" style="7" customWidth="1"/>
    <col min="5389" max="5389" width="24.7109375" style="7" customWidth="1"/>
    <col min="5390" max="5390" width="11.28515625" style="7" customWidth="1"/>
    <col min="5391" max="5391" width="24.7109375" style="7" customWidth="1"/>
    <col min="5392" max="5392" width="11.5703125" style="7" customWidth="1"/>
    <col min="5393" max="5396" width="24.7109375" style="7" customWidth="1"/>
    <col min="5397" max="5636" width="11.42578125" style="7"/>
    <col min="5637" max="5637" width="50.5703125" style="7" customWidth="1"/>
    <col min="5638" max="5638" width="12.7109375" style="7" customWidth="1"/>
    <col min="5639" max="5639" width="24.7109375" style="7" customWidth="1"/>
    <col min="5640" max="5640" width="12.28515625" style="7" customWidth="1"/>
    <col min="5641" max="5641" width="24.7109375" style="7" customWidth="1"/>
    <col min="5642" max="5642" width="13.42578125" style="7" customWidth="1"/>
    <col min="5643" max="5643" width="24.7109375" style="7" customWidth="1"/>
    <col min="5644" max="5644" width="13" style="7" customWidth="1"/>
    <col min="5645" max="5645" width="24.7109375" style="7" customWidth="1"/>
    <col min="5646" max="5646" width="11.28515625" style="7" customWidth="1"/>
    <col min="5647" max="5647" width="24.7109375" style="7" customWidth="1"/>
    <col min="5648" max="5648" width="11.5703125" style="7" customWidth="1"/>
    <col min="5649" max="5652" width="24.7109375" style="7" customWidth="1"/>
    <col min="5653" max="5892" width="11.42578125" style="7"/>
    <col min="5893" max="5893" width="50.5703125" style="7" customWidth="1"/>
    <col min="5894" max="5894" width="12.7109375" style="7" customWidth="1"/>
    <col min="5895" max="5895" width="24.7109375" style="7" customWidth="1"/>
    <col min="5896" max="5896" width="12.28515625" style="7" customWidth="1"/>
    <col min="5897" max="5897" width="24.7109375" style="7" customWidth="1"/>
    <col min="5898" max="5898" width="13.42578125" style="7" customWidth="1"/>
    <col min="5899" max="5899" width="24.7109375" style="7" customWidth="1"/>
    <col min="5900" max="5900" width="13" style="7" customWidth="1"/>
    <col min="5901" max="5901" width="24.7109375" style="7" customWidth="1"/>
    <col min="5902" max="5902" width="11.28515625" style="7" customWidth="1"/>
    <col min="5903" max="5903" width="24.7109375" style="7" customWidth="1"/>
    <col min="5904" max="5904" width="11.5703125" style="7" customWidth="1"/>
    <col min="5905" max="5908" width="24.7109375" style="7" customWidth="1"/>
    <col min="5909" max="6148" width="11.42578125" style="7"/>
    <col min="6149" max="6149" width="50.5703125" style="7" customWidth="1"/>
    <col min="6150" max="6150" width="12.7109375" style="7" customWidth="1"/>
    <col min="6151" max="6151" width="24.7109375" style="7" customWidth="1"/>
    <col min="6152" max="6152" width="12.28515625" style="7" customWidth="1"/>
    <col min="6153" max="6153" width="24.7109375" style="7" customWidth="1"/>
    <col min="6154" max="6154" width="13.42578125" style="7" customWidth="1"/>
    <col min="6155" max="6155" width="24.7109375" style="7" customWidth="1"/>
    <col min="6156" max="6156" width="13" style="7" customWidth="1"/>
    <col min="6157" max="6157" width="24.7109375" style="7" customWidth="1"/>
    <col min="6158" max="6158" width="11.28515625" style="7" customWidth="1"/>
    <col min="6159" max="6159" width="24.7109375" style="7" customWidth="1"/>
    <col min="6160" max="6160" width="11.5703125" style="7" customWidth="1"/>
    <col min="6161" max="6164" width="24.7109375" style="7" customWidth="1"/>
    <col min="6165" max="6404" width="11.42578125" style="7"/>
    <col min="6405" max="6405" width="50.5703125" style="7" customWidth="1"/>
    <col min="6406" max="6406" width="12.7109375" style="7" customWidth="1"/>
    <col min="6407" max="6407" width="24.7109375" style="7" customWidth="1"/>
    <col min="6408" max="6408" width="12.28515625" style="7" customWidth="1"/>
    <col min="6409" max="6409" width="24.7109375" style="7" customWidth="1"/>
    <col min="6410" max="6410" width="13.42578125" style="7" customWidth="1"/>
    <col min="6411" max="6411" width="24.7109375" style="7" customWidth="1"/>
    <col min="6412" max="6412" width="13" style="7" customWidth="1"/>
    <col min="6413" max="6413" width="24.7109375" style="7" customWidth="1"/>
    <col min="6414" max="6414" width="11.28515625" style="7" customWidth="1"/>
    <col min="6415" max="6415" width="24.7109375" style="7" customWidth="1"/>
    <col min="6416" max="6416" width="11.5703125" style="7" customWidth="1"/>
    <col min="6417" max="6420" width="24.7109375" style="7" customWidth="1"/>
    <col min="6421" max="6660" width="11.42578125" style="7"/>
    <col min="6661" max="6661" width="50.5703125" style="7" customWidth="1"/>
    <col min="6662" max="6662" width="12.7109375" style="7" customWidth="1"/>
    <col min="6663" max="6663" width="24.7109375" style="7" customWidth="1"/>
    <col min="6664" max="6664" width="12.28515625" style="7" customWidth="1"/>
    <col min="6665" max="6665" width="24.7109375" style="7" customWidth="1"/>
    <col min="6666" max="6666" width="13.42578125" style="7" customWidth="1"/>
    <col min="6667" max="6667" width="24.7109375" style="7" customWidth="1"/>
    <col min="6668" max="6668" width="13" style="7" customWidth="1"/>
    <col min="6669" max="6669" width="24.7109375" style="7" customWidth="1"/>
    <col min="6670" max="6670" width="11.28515625" style="7" customWidth="1"/>
    <col min="6671" max="6671" width="24.7109375" style="7" customWidth="1"/>
    <col min="6672" max="6672" width="11.5703125" style="7" customWidth="1"/>
    <col min="6673" max="6676" width="24.7109375" style="7" customWidth="1"/>
    <col min="6677" max="6916" width="11.42578125" style="7"/>
    <col min="6917" max="6917" width="50.5703125" style="7" customWidth="1"/>
    <col min="6918" max="6918" width="12.7109375" style="7" customWidth="1"/>
    <col min="6919" max="6919" width="24.7109375" style="7" customWidth="1"/>
    <col min="6920" max="6920" width="12.28515625" style="7" customWidth="1"/>
    <col min="6921" max="6921" width="24.7109375" style="7" customWidth="1"/>
    <col min="6922" max="6922" width="13.42578125" style="7" customWidth="1"/>
    <col min="6923" max="6923" width="24.7109375" style="7" customWidth="1"/>
    <col min="6924" max="6924" width="13" style="7" customWidth="1"/>
    <col min="6925" max="6925" width="24.7109375" style="7" customWidth="1"/>
    <col min="6926" max="6926" width="11.28515625" style="7" customWidth="1"/>
    <col min="6927" max="6927" width="24.7109375" style="7" customWidth="1"/>
    <col min="6928" max="6928" width="11.5703125" style="7" customWidth="1"/>
    <col min="6929" max="6932" width="24.7109375" style="7" customWidth="1"/>
    <col min="6933" max="7172" width="11.42578125" style="7"/>
    <col min="7173" max="7173" width="50.5703125" style="7" customWidth="1"/>
    <col min="7174" max="7174" width="12.7109375" style="7" customWidth="1"/>
    <col min="7175" max="7175" width="24.7109375" style="7" customWidth="1"/>
    <col min="7176" max="7176" width="12.28515625" style="7" customWidth="1"/>
    <col min="7177" max="7177" width="24.7109375" style="7" customWidth="1"/>
    <col min="7178" max="7178" width="13.42578125" style="7" customWidth="1"/>
    <col min="7179" max="7179" width="24.7109375" style="7" customWidth="1"/>
    <col min="7180" max="7180" width="13" style="7" customWidth="1"/>
    <col min="7181" max="7181" width="24.7109375" style="7" customWidth="1"/>
    <col min="7182" max="7182" width="11.28515625" style="7" customWidth="1"/>
    <col min="7183" max="7183" width="24.7109375" style="7" customWidth="1"/>
    <col min="7184" max="7184" width="11.5703125" style="7" customWidth="1"/>
    <col min="7185" max="7188" width="24.7109375" style="7" customWidth="1"/>
    <col min="7189" max="7428" width="11.42578125" style="7"/>
    <col min="7429" max="7429" width="50.5703125" style="7" customWidth="1"/>
    <col min="7430" max="7430" width="12.7109375" style="7" customWidth="1"/>
    <col min="7431" max="7431" width="24.7109375" style="7" customWidth="1"/>
    <col min="7432" max="7432" width="12.28515625" style="7" customWidth="1"/>
    <col min="7433" max="7433" width="24.7109375" style="7" customWidth="1"/>
    <col min="7434" max="7434" width="13.42578125" style="7" customWidth="1"/>
    <col min="7435" max="7435" width="24.7109375" style="7" customWidth="1"/>
    <col min="7436" max="7436" width="13" style="7" customWidth="1"/>
    <col min="7437" max="7437" width="24.7109375" style="7" customWidth="1"/>
    <col min="7438" max="7438" width="11.28515625" style="7" customWidth="1"/>
    <col min="7439" max="7439" width="24.7109375" style="7" customWidth="1"/>
    <col min="7440" max="7440" width="11.5703125" style="7" customWidth="1"/>
    <col min="7441" max="7444" width="24.7109375" style="7" customWidth="1"/>
    <col min="7445" max="7684" width="11.42578125" style="7"/>
    <col min="7685" max="7685" width="50.5703125" style="7" customWidth="1"/>
    <col min="7686" max="7686" width="12.7109375" style="7" customWidth="1"/>
    <col min="7687" max="7687" width="24.7109375" style="7" customWidth="1"/>
    <col min="7688" max="7688" width="12.28515625" style="7" customWidth="1"/>
    <col min="7689" max="7689" width="24.7109375" style="7" customWidth="1"/>
    <col min="7690" max="7690" width="13.42578125" style="7" customWidth="1"/>
    <col min="7691" max="7691" width="24.7109375" style="7" customWidth="1"/>
    <col min="7692" max="7692" width="13" style="7" customWidth="1"/>
    <col min="7693" max="7693" width="24.7109375" style="7" customWidth="1"/>
    <col min="7694" max="7694" width="11.28515625" style="7" customWidth="1"/>
    <col min="7695" max="7695" width="24.7109375" style="7" customWidth="1"/>
    <col min="7696" max="7696" width="11.5703125" style="7" customWidth="1"/>
    <col min="7697" max="7700" width="24.7109375" style="7" customWidth="1"/>
    <col min="7701" max="7940" width="11.42578125" style="7"/>
    <col min="7941" max="7941" width="50.5703125" style="7" customWidth="1"/>
    <col min="7942" max="7942" width="12.7109375" style="7" customWidth="1"/>
    <col min="7943" max="7943" width="24.7109375" style="7" customWidth="1"/>
    <col min="7944" max="7944" width="12.28515625" style="7" customWidth="1"/>
    <col min="7945" max="7945" width="24.7109375" style="7" customWidth="1"/>
    <col min="7946" max="7946" width="13.42578125" style="7" customWidth="1"/>
    <col min="7947" max="7947" width="24.7109375" style="7" customWidth="1"/>
    <col min="7948" max="7948" width="13" style="7" customWidth="1"/>
    <col min="7949" max="7949" width="24.7109375" style="7" customWidth="1"/>
    <col min="7950" max="7950" width="11.28515625" style="7" customWidth="1"/>
    <col min="7951" max="7951" width="24.7109375" style="7" customWidth="1"/>
    <col min="7952" max="7952" width="11.5703125" style="7" customWidth="1"/>
    <col min="7953" max="7956" width="24.7109375" style="7" customWidth="1"/>
    <col min="7957" max="8196" width="11.42578125" style="7"/>
    <col min="8197" max="8197" width="50.5703125" style="7" customWidth="1"/>
    <col min="8198" max="8198" width="12.7109375" style="7" customWidth="1"/>
    <col min="8199" max="8199" width="24.7109375" style="7" customWidth="1"/>
    <col min="8200" max="8200" width="12.28515625" style="7" customWidth="1"/>
    <col min="8201" max="8201" width="24.7109375" style="7" customWidth="1"/>
    <col min="8202" max="8202" width="13.42578125" style="7" customWidth="1"/>
    <col min="8203" max="8203" width="24.7109375" style="7" customWidth="1"/>
    <col min="8204" max="8204" width="13" style="7" customWidth="1"/>
    <col min="8205" max="8205" width="24.7109375" style="7" customWidth="1"/>
    <col min="8206" max="8206" width="11.28515625" style="7" customWidth="1"/>
    <col min="8207" max="8207" width="24.7109375" style="7" customWidth="1"/>
    <col min="8208" max="8208" width="11.5703125" style="7" customWidth="1"/>
    <col min="8209" max="8212" width="24.7109375" style="7" customWidth="1"/>
    <col min="8213" max="8452" width="11.42578125" style="7"/>
    <col min="8453" max="8453" width="50.5703125" style="7" customWidth="1"/>
    <col min="8454" max="8454" width="12.7109375" style="7" customWidth="1"/>
    <col min="8455" max="8455" width="24.7109375" style="7" customWidth="1"/>
    <col min="8456" max="8456" width="12.28515625" style="7" customWidth="1"/>
    <col min="8457" max="8457" width="24.7109375" style="7" customWidth="1"/>
    <col min="8458" max="8458" width="13.42578125" style="7" customWidth="1"/>
    <col min="8459" max="8459" width="24.7109375" style="7" customWidth="1"/>
    <col min="8460" max="8460" width="13" style="7" customWidth="1"/>
    <col min="8461" max="8461" width="24.7109375" style="7" customWidth="1"/>
    <col min="8462" max="8462" width="11.28515625" style="7" customWidth="1"/>
    <col min="8463" max="8463" width="24.7109375" style="7" customWidth="1"/>
    <col min="8464" max="8464" width="11.5703125" style="7" customWidth="1"/>
    <col min="8465" max="8468" width="24.7109375" style="7" customWidth="1"/>
    <col min="8469" max="8708" width="11.42578125" style="7"/>
    <col min="8709" max="8709" width="50.5703125" style="7" customWidth="1"/>
    <col min="8710" max="8710" width="12.7109375" style="7" customWidth="1"/>
    <col min="8711" max="8711" width="24.7109375" style="7" customWidth="1"/>
    <col min="8712" max="8712" width="12.28515625" style="7" customWidth="1"/>
    <col min="8713" max="8713" width="24.7109375" style="7" customWidth="1"/>
    <col min="8714" max="8714" width="13.42578125" style="7" customWidth="1"/>
    <col min="8715" max="8715" width="24.7109375" style="7" customWidth="1"/>
    <col min="8716" max="8716" width="13" style="7" customWidth="1"/>
    <col min="8717" max="8717" width="24.7109375" style="7" customWidth="1"/>
    <col min="8718" max="8718" width="11.28515625" style="7" customWidth="1"/>
    <col min="8719" max="8719" width="24.7109375" style="7" customWidth="1"/>
    <col min="8720" max="8720" width="11.5703125" style="7" customWidth="1"/>
    <col min="8721" max="8724" width="24.7109375" style="7" customWidth="1"/>
    <col min="8725" max="8964" width="11.42578125" style="7"/>
    <col min="8965" max="8965" width="50.5703125" style="7" customWidth="1"/>
    <col min="8966" max="8966" width="12.7109375" style="7" customWidth="1"/>
    <col min="8967" max="8967" width="24.7109375" style="7" customWidth="1"/>
    <col min="8968" max="8968" width="12.28515625" style="7" customWidth="1"/>
    <col min="8969" max="8969" width="24.7109375" style="7" customWidth="1"/>
    <col min="8970" max="8970" width="13.42578125" style="7" customWidth="1"/>
    <col min="8971" max="8971" width="24.7109375" style="7" customWidth="1"/>
    <col min="8972" max="8972" width="13" style="7" customWidth="1"/>
    <col min="8973" max="8973" width="24.7109375" style="7" customWidth="1"/>
    <col min="8974" max="8974" width="11.28515625" style="7" customWidth="1"/>
    <col min="8975" max="8975" width="24.7109375" style="7" customWidth="1"/>
    <col min="8976" max="8976" width="11.5703125" style="7" customWidth="1"/>
    <col min="8977" max="8980" width="24.7109375" style="7" customWidth="1"/>
    <col min="8981" max="9220" width="11.42578125" style="7"/>
    <col min="9221" max="9221" width="50.5703125" style="7" customWidth="1"/>
    <col min="9222" max="9222" width="12.7109375" style="7" customWidth="1"/>
    <col min="9223" max="9223" width="24.7109375" style="7" customWidth="1"/>
    <col min="9224" max="9224" width="12.28515625" style="7" customWidth="1"/>
    <col min="9225" max="9225" width="24.7109375" style="7" customWidth="1"/>
    <col min="9226" max="9226" width="13.42578125" style="7" customWidth="1"/>
    <col min="9227" max="9227" width="24.7109375" style="7" customWidth="1"/>
    <col min="9228" max="9228" width="13" style="7" customWidth="1"/>
    <col min="9229" max="9229" width="24.7109375" style="7" customWidth="1"/>
    <col min="9230" max="9230" width="11.28515625" style="7" customWidth="1"/>
    <col min="9231" max="9231" width="24.7109375" style="7" customWidth="1"/>
    <col min="9232" max="9232" width="11.5703125" style="7" customWidth="1"/>
    <col min="9233" max="9236" width="24.7109375" style="7" customWidth="1"/>
    <col min="9237" max="9476" width="11.42578125" style="7"/>
    <col min="9477" max="9477" width="50.5703125" style="7" customWidth="1"/>
    <col min="9478" max="9478" width="12.7109375" style="7" customWidth="1"/>
    <col min="9479" max="9479" width="24.7109375" style="7" customWidth="1"/>
    <col min="9480" max="9480" width="12.28515625" style="7" customWidth="1"/>
    <col min="9481" max="9481" width="24.7109375" style="7" customWidth="1"/>
    <col min="9482" max="9482" width="13.42578125" style="7" customWidth="1"/>
    <col min="9483" max="9483" width="24.7109375" style="7" customWidth="1"/>
    <col min="9484" max="9484" width="13" style="7" customWidth="1"/>
    <col min="9485" max="9485" width="24.7109375" style="7" customWidth="1"/>
    <col min="9486" max="9486" width="11.28515625" style="7" customWidth="1"/>
    <col min="9487" max="9487" width="24.7109375" style="7" customWidth="1"/>
    <col min="9488" max="9488" width="11.5703125" style="7" customWidth="1"/>
    <col min="9489" max="9492" width="24.7109375" style="7" customWidth="1"/>
    <col min="9493" max="9732" width="11.42578125" style="7"/>
    <col min="9733" max="9733" width="50.5703125" style="7" customWidth="1"/>
    <col min="9734" max="9734" width="12.7109375" style="7" customWidth="1"/>
    <col min="9735" max="9735" width="24.7109375" style="7" customWidth="1"/>
    <col min="9736" max="9736" width="12.28515625" style="7" customWidth="1"/>
    <col min="9737" max="9737" width="24.7109375" style="7" customWidth="1"/>
    <col min="9738" max="9738" width="13.42578125" style="7" customWidth="1"/>
    <col min="9739" max="9739" width="24.7109375" style="7" customWidth="1"/>
    <col min="9740" max="9740" width="13" style="7" customWidth="1"/>
    <col min="9741" max="9741" width="24.7109375" style="7" customWidth="1"/>
    <col min="9742" max="9742" width="11.28515625" style="7" customWidth="1"/>
    <col min="9743" max="9743" width="24.7109375" style="7" customWidth="1"/>
    <col min="9744" max="9744" width="11.5703125" style="7" customWidth="1"/>
    <col min="9745" max="9748" width="24.7109375" style="7" customWidth="1"/>
    <col min="9749" max="9988" width="11.42578125" style="7"/>
    <col min="9989" max="9989" width="50.5703125" style="7" customWidth="1"/>
    <col min="9990" max="9990" width="12.7109375" style="7" customWidth="1"/>
    <col min="9991" max="9991" width="24.7109375" style="7" customWidth="1"/>
    <col min="9992" max="9992" width="12.28515625" style="7" customWidth="1"/>
    <col min="9993" max="9993" width="24.7109375" style="7" customWidth="1"/>
    <col min="9994" max="9994" width="13.42578125" style="7" customWidth="1"/>
    <col min="9995" max="9995" width="24.7109375" style="7" customWidth="1"/>
    <col min="9996" max="9996" width="13" style="7" customWidth="1"/>
    <col min="9997" max="9997" width="24.7109375" style="7" customWidth="1"/>
    <col min="9998" max="9998" width="11.28515625" style="7" customWidth="1"/>
    <col min="9999" max="9999" width="24.7109375" style="7" customWidth="1"/>
    <col min="10000" max="10000" width="11.5703125" style="7" customWidth="1"/>
    <col min="10001" max="10004" width="24.7109375" style="7" customWidth="1"/>
    <col min="10005" max="10244" width="11.42578125" style="7"/>
    <col min="10245" max="10245" width="50.5703125" style="7" customWidth="1"/>
    <col min="10246" max="10246" width="12.7109375" style="7" customWidth="1"/>
    <col min="10247" max="10247" width="24.7109375" style="7" customWidth="1"/>
    <col min="10248" max="10248" width="12.28515625" style="7" customWidth="1"/>
    <col min="10249" max="10249" width="24.7109375" style="7" customWidth="1"/>
    <col min="10250" max="10250" width="13.42578125" style="7" customWidth="1"/>
    <col min="10251" max="10251" width="24.7109375" style="7" customWidth="1"/>
    <col min="10252" max="10252" width="13" style="7" customWidth="1"/>
    <col min="10253" max="10253" width="24.7109375" style="7" customWidth="1"/>
    <col min="10254" max="10254" width="11.28515625" style="7" customWidth="1"/>
    <col min="10255" max="10255" width="24.7109375" style="7" customWidth="1"/>
    <col min="10256" max="10256" width="11.5703125" style="7" customWidth="1"/>
    <col min="10257" max="10260" width="24.7109375" style="7" customWidth="1"/>
    <col min="10261" max="10500" width="11.42578125" style="7"/>
    <col min="10501" max="10501" width="50.5703125" style="7" customWidth="1"/>
    <col min="10502" max="10502" width="12.7109375" style="7" customWidth="1"/>
    <col min="10503" max="10503" width="24.7109375" style="7" customWidth="1"/>
    <col min="10504" max="10504" width="12.28515625" style="7" customWidth="1"/>
    <col min="10505" max="10505" width="24.7109375" style="7" customWidth="1"/>
    <col min="10506" max="10506" width="13.42578125" style="7" customWidth="1"/>
    <col min="10507" max="10507" width="24.7109375" style="7" customWidth="1"/>
    <col min="10508" max="10508" width="13" style="7" customWidth="1"/>
    <col min="10509" max="10509" width="24.7109375" style="7" customWidth="1"/>
    <col min="10510" max="10510" width="11.28515625" style="7" customWidth="1"/>
    <col min="10511" max="10511" width="24.7109375" style="7" customWidth="1"/>
    <col min="10512" max="10512" width="11.5703125" style="7" customWidth="1"/>
    <col min="10513" max="10516" width="24.7109375" style="7" customWidth="1"/>
    <col min="10517" max="10756" width="11.42578125" style="7"/>
    <col min="10757" max="10757" width="50.5703125" style="7" customWidth="1"/>
    <col min="10758" max="10758" width="12.7109375" style="7" customWidth="1"/>
    <col min="10759" max="10759" width="24.7109375" style="7" customWidth="1"/>
    <col min="10760" max="10760" width="12.28515625" style="7" customWidth="1"/>
    <col min="10761" max="10761" width="24.7109375" style="7" customWidth="1"/>
    <col min="10762" max="10762" width="13.42578125" style="7" customWidth="1"/>
    <col min="10763" max="10763" width="24.7109375" style="7" customWidth="1"/>
    <col min="10764" max="10764" width="13" style="7" customWidth="1"/>
    <col min="10765" max="10765" width="24.7109375" style="7" customWidth="1"/>
    <col min="10766" max="10766" width="11.28515625" style="7" customWidth="1"/>
    <col min="10767" max="10767" width="24.7109375" style="7" customWidth="1"/>
    <col min="10768" max="10768" width="11.5703125" style="7" customWidth="1"/>
    <col min="10769" max="10772" width="24.7109375" style="7" customWidth="1"/>
    <col min="10773" max="11012" width="11.42578125" style="7"/>
    <col min="11013" max="11013" width="50.5703125" style="7" customWidth="1"/>
    <col min="11014" max="11014" width="12.7109375" style="7" customWidth="1"/>
    <col min="11015" max="11015" width="24.7109375" style="7" customWidth="1"/>
    <col min="11016" max="11016" width="12.28515625" style="7" customWidth="1"/>
    <col min="11017" max="11017" width="24.7109375" style="7" customWidth="1"/>
    <col min="11018" max="11018" width="13.42578125" style="7" customWidth="1"/>
    <col min="11019" max="11019" width="24.7109375" style="7" customWidth="1"/>
    <col min="11020" max="11020" width="13" style="7" customWidth="1"/>
    <col min="11021" max="11021" width="24.7109375" style="7" customWidth="1"/>
    <col min="11022" max="11022" width="11.28515625" style="7" customWidth="1"/>
    <col min="11023" max="11023" width="24.7109375" style="7" customWidth="1"/>
    <col min="11024" max="11024" width="11.5703125" style="7" customWidth="1"/>
    <col min="11025" max="11028" width="24.7109375" style="7" customWidth="1"/>
    <col min="11029" max="11268" width="11.42578125" style="7"/>
    <col min="11269" max="11269" width="50.5703125" style="7" customWidth="1"/>
    <col min="11270" max="11270" width="12.7109375" style="7" customWidth="1"/>
    <col min="11271" max="11271" width="24.7109375" style="7" customWidth="1"/>
    <col min="11272" max="11272" width="12.28515625" style="7" customWidth="1"/>
    <col min="11273" max="11273" width="24.7109375" style="7" customWidth="1"/>
    <col min="11274" max="11274" width="13.42578125" style="7" customWidth="1"/>
    <col min="11275" max="11275" width="24.7109375" style="7" customWidth="1"/>
    <col min="11276" max="11276" width="13" style="7" customWidth="1"/>
    <col min="11277" max="11277" width="24.7109375" style="7" customWidth="1"/>
    <col min="11278" max="11278" width="11.28515625" style="7" customWidth="1"/>
    <col min="11279" max="11279" width="24.7109375" style="7" customWidth="1"/>
    <col min="11280" max="11280" width="11.5703125" style="7" customWidth="1"/>
    <col min="11281" max="11284" width="24.7109375" style="7" customWidth="1"/>
    <col min="11285" max="11524" width="11.42578125" style="7"/>
    <col min="11525" max="11525" width="50.5703125" style="7" customWidth="1"/>
    <col min="11526" max="11526" width="12.7109375" style="7" customWidth="1"/>
    <col min="11527" max="11527" width="24.7109375" style="7" customWidth="1"/>
    <col min="11528" max="11528" width="12.28515625" style="7" customWidth="1"/>
    <col min="11529" max="11529" width="24.7109375" style="7" customWidth="1"/>
    <col min="11530" max="11530" width="13.42578125" style="7" customWidth="1"/>
    <col min="11531" max="11531" width="24.7109375" style="7" customWidth="1"/>
    <col min="11532" max="11532" width="13" style="7" customWidth="1"/>
    <col min="11533" max="11533" width="24.7109375" style="7" customWidth="1"/>
    <col min="11534" max="11534" width="11.28515625" style="7" customWidth="1"/>
    <col min="11535" max="11535" width="24.7109375" style="7" customWidth="1"/>
    <col min="11536" max="11536" width="11.5703125" style="7" customWidth="1"/>
    <col min="11537" max="11540" width="24.7109375" style="7" customWidth="1"/>
    <col min="11541" max="11780" width="11.42578125" style="7"/>
    <col min="11781" max="11781" width="50.5703125" style="7" customWidth="1"/>
    <col min="11782" max="11782" width="12.7109375" style="7" customWidth="1"/>
    <col min="11783" max="11783" width="24.7109375" style="7" customWidth="1"/>
    <col min="11784" max="11784" width="12.28515625" style="7" customWidth="1"/>
    <col min="11785" max="11785" width="24.7109375" style="7" customWidth="1"/>
    <col min="11786" max="11786" width="13.42578125" style="7" customWidth="1"/>
    <col min="11787" max="11787" width="24.7109375" style="7" customWidth="1"/>
    <col min="11788" max="11788" width="13" style="7" customWidth="1"/>
    <col min="11789" max="11789" width="24.7109375" style="7" customWidth="1"/>
    <col min="11790" max="11790" width="11.28515625" style="7" customWidth="1"/>
    <col min="11791" max="11791" width="24.7109375" style="7" customWidth="1"/>
    <col min="11792" max="11792" width="11.5703125" style="7" customWidth="1"/>
    <col min="11793" max="11796" width="24.7109375" style="7" customWidth="1"/>
    <col min="11797" max="12036" width="11.42578125" style="7"/>
    <col min="12037" max="12037" width="50.5703125" style="7" customWidth="1"/>
    <col min="12038" max="12038" width="12.7109375" style="7" customWidth="1"/>
    <col min="12039" max="12039" width="24.7109375" style="7" customWidth="1"/>
    <col min="12040" max="12040" width="12.28515625" style="7" customWidth="1"/>
    <col min="12041" max="12041" width="24.7109375" style="7" customWidth="1"/>
    <col min="12042" max="12042" width="13.42578125" style="7" customWidth="1"/>
    <col min="12043" max="12043" width="24.7109375" style="7" customWidth="1"/>
    <col min="12044" max="12044" width="13" style="7" customWidth="1"/>
    <col min="12045" max="12045" width="24.7109375" style="7" customWidth="1"/>
    <col min="12046" max="12046" width="11.28515625" style="7" customWidth="1"/>
    <col min="12047" max="12047" width="24.7109375" style="7" customWidth="1"/>
    <col min="12048" max="12048" width="11.5703125" style="7" customWidth="1"/>
    <col min="12049" max="12052" width="24.7109375" style="7" customWidth="1"/>
    <col min="12053" max="12292" width="11.42578125" style="7"/>
    <col min="12293" max="12293" width="50.5703125" style="7" customWidth="1"/>
    <col min="12294" max="12294" width="12.7109375" style="7" customWidth="1"/>
    <col min="12295" max="12295" width="24.7109375" style="7" customWidth="1"/>
    <col min="12296" max="12296" width="12.28515625" style="7" customWidth="1"/>
    <col min="12297" max="12297" width="24.7109375" style="7" customWidth="1"/>
    <col min="12298" max="12298" width="13.42578125" style="7" customWidth="1"/>
    <col min="12299" max="12299" width="24.7109375" style="7" customWidth="1"/>
    <col min="12300" max="12300" width="13" style="7" customWidth="1"/>
    <col min="12301" max="12301" width="24.7109375" style="7" customWidth="1"/>
    <col min="12302" max="12302" width="11.28515625" style="7" customWidth="1"/>
    <col min="12303" max="12303" width="24.7109375" style="7" customWidth="1"/>
    <col min="12304" max="12304" width="11.5703125" style="7" customWidth="1"/>
    <col min="12305" max="12308" width="24.7109375" style="7" customWidth="1"/>
    <col min="12309" max="12548" width="11.42578125" style="7"/>
    <col min="12549" max="12549" width="50.5703125" style="7" customWidth="1"/>
    <col min="12550" max="12550" width="12.7109375" style="7" customWidth="1"/>
    <col min="12551" max="12551" width="24.7109375" style="7" customWidth="1"/>
    <col min="12552" max="12552" width="12.28515625" style="7" customWidth="1"/>
    <col min="12553" max="12553" width="24.7109375" style="7" customWidth="1"/>
    <col min="12554" max="12554" width="13.42578125" style="7" customWidth="1"/>
    <col min="12555" max="12555" width="24.7109375" style="7" customWidth="1"/>
    <col min="12556" max="12556" width="13" style="7" customWidth="1"/>
    <col min="12557" max="12557" width="24.7109375" style="7" customWidth="1"/>
    <col min="12558" max="12558" width="11.28515625" style="7" customWidth="1"/>
    <col min="12559" max="12559" width="24.7109375" style="7" customWidth="1"/>
    <col min="12560" max="12560" width="11.5703125" style="7" customWidth="1"/>
    <col min="12561" max="12564" width="24.7109375" style="7" customWidth="1"/>
    <col min="12565" max="12804" width="11.42578125" style="7"/>
    <col min="12805" max="12805" width="50.5703125" style="7" customWidth="1"/>
    <col min="12806" max="12806" width="12.7109375" style="7" customWidth="1"/>
    <col min="12807" max="12807" width="24.7109375" style="7" customWidth="1"/>
    <col min="12808" max="12808" width="12.28515625" style="7" customWidth="1"/>
    <col min="12809" max="12809" width="24.7109375" style="7" customWidth="1"/>
    <col min="12810" max="12810" width="13.42578125" style="7" customWidth="1"/>
    <col min="12811" max="12811" width="24.7109375" style="7" customWidth="1"/>
    <col min="12812" max="12812" width="13" style="7" customWidth="1"/>
    <col min="12813" max="12813" width="24.7109375" style="7" customWidth="1"/>
    <col min="12814" max="12814" width="11.28515625" style="7" customWidth="1"/>
    <col min="12815" max="12815" width="24.7109375" style="7" customWidth="1"/>
    <col min="12816" max="12816" width="11.5703125" style="7" customWidth="1"/>
    <col min="12817" max="12820" width="24.7109375" style="7" customWidth="1"/>
    <col min="12821" max="13060" width="11.42578125" style="7"/>
    <col min="13061" max="13061" width="50.5703125" style="7" customWidth="1"/>
    <col min="13062" max="13062" width="12.7109375" style="7" customWidth="1"/>
    <col min="13063" max="13063" width="24.7109375" style="7" customWidth="1"/>
    <col min="13064" max="13064" width="12.28515625" style="7" customWidth="1"/>
    <col min="13065" max="13065" width="24.7109375" style="7" customWidth="1"/>
    <col min="13066" max="13066" width="13.42578125" style="7" customWidth="1"/>
    <col min="13067" max="13067" width="24.7109375" style="7" customWidth="1"/>
    <col min="13068" max="13068" width="13" style="7" customWidth="1"/>
    <col min="13069" max="13069" width="24.7109375" style="7" customWidth="1"/>
    <col min="13070" max="13070" width="11.28515625" style="7" customWidth="1"/>
    <col min="13071" max="13071" width="24.7109375" style="7" customWidth="1"/>
    <col min="13072" max="13072" width="11.5703125" style="7" customWidth="1"/>
    <col min="13073" max="13076" width="24.7109375" style="7" customWidth="1"/>
    <col min="13077" max="13316" width="11.42578125" style="7"/>
    <col min="13317" max="13317" width="50.5703125" style="7" customWidth="1"/>
    <col min="13318" max="13318" width="12.7109375" style="7" customWidth="1"/>
    <col min="13319" max="13319" width="24.7109375" style="7" customWidth="1"/>
    <col min="13320" max="13320" width="12.28515625" style="7" customWidth="1"/>
    <col min="13321" max="13321" width="24.7109375" style="7" customWidth="1"/>
    <col min="13322" max="13322" width="13.42578125" style="7" customWidth="1"/>
    <col min="13323" max="13323" width="24.7109375" style="7" customWidth="1"/>
    <col min="13324" max="13324" width="13" style="7" customWidth="1"/>
    <col min="13325" max="13325" width="24.7109375" style="7" customWidth="1"/>
    <col min="13326" max="13326" width="11.28515625" style="7" customWidth="1"/>
    <col min="13327" max="13327" width="24.7109375" style="7" customWidth="1"/>
    <col min="13328" max="13328" width="11.5703125" style="7" customWidth="1"/>
    <col min="13329" max="13332" width="24.7109375" style="7" customWidth="1"/>
    <col min="13333" max="13572" width="11.42578125" style="7"/>
    <col min="13573" max="13573" width="50.5703125" style="7" customWidth="1"/>
    <col min="13574" max="13574" width="12.7109375" style="7" customWidth="1"/>
    <col min="13575" max="13575" width="24.7109375" style="7" customWidth="1"/>
    <col min="13576" max="13576" width="12.28515625" style="7" customWidth="1"/>
    <col min="13577" max="13577" width="24.7109375" style="7" customWidth="1"/>
    <col min="13578" max="13578" width="13.42578125" style="7" customWidth="1"/>
    <col min="13579" max="13579" width="24.7109375" style="7" customWidth="1"/>
    <col min="13580" max="13580" width="13" style="7" customWidth="1"/>
    <col min="13581" max="13581" width="24.7109375" style="7" customWidth="1"/>
    <col min="13582" max="13582" width="11.28515625" style="7" customWidth="1"/>
    <col min="13583" max="13583" width="24.7109375" style="7" customWidth="1"/>
    <col min="13584" max="13584" width="11.5703125" style="7" customWidth="1"/>
    <col min="13585" max="13588" width="24.7109375" style="7" customWidth="1"/>
    <col min="13589" max="13828" width="11.42578125" style="7"/>
    <col min="13829" max="13829" width="50.5703125" style="7" customWidth="1"/>
    <col min="13830" max="13830" width="12.7109375" style="7" customWidth="1"/>
    <col min="13831" max="13831" width="24.7109375" style="7" customWidth="1"/>
    <col min="13832" max="13832" width="12.28515625" style="7" customWidth="1"/>
    <col min="13833" max="13833" width="24.7109375" style="7" customWidth="1"/>
    <col min="13834" max="13834" width="13.42578125" style="7" customWidth="1"/>
    <col min="13835" max="13835" width="24.7109375" style="7" customWidth="1"/>
    <col min="13836" max="13836" width="13" style="7" customWidth="1"/>
    <col min="13837" max="13837" width="24.7109375" style="7" customWidth="1"/>
    <col min="13838" max="13838" width="11.28515625" style="7" customWidth="1"/>
    <col min="13839" max="13839" width="24.7109375" style="7" customWidth="1"/>
    <col min="13840" max="13840" width="11.5703125" style="7" customWidth="1"/>
    <col min="13841" max="13844" width="24.7109375" style="7" customWidth="1"/>
    <col min="13845" max="14084" width="11.42578125" style="7"/>
    <col min="14085" max="14085" width="50.5703125" style="7" customWidth="1"/>
    <col min="14086" max="14086" width="12.7109375" style="7" customWidth="1"/>
    <col min="14087" max="14087" width="24.7109375" style="7" customWidth="1"/>
    <col min="14088" max="14088" width="12.28515625" style="7" customWidth="1"/>
    <col min="14089" max="14089" width="24.7109375" style="7" customWidth="1"/>
    <col min="14090" max="14090" width="13.42578125" style="7" customWidth="1"/>
    <col min="14091" max="14091" width="24.7109375" style="7" customWidth="1"/>
    <col min="14092" max="14092" width="13" style="7" customWidth="1"/>
    <col min="14093" max="14093" width="24.7109375" style="7" customWidth="1"/>
    <col min="14094" max="14094" width="11.28515625" style="7" customWidth="1"/>
    <col min="14095" max="14095" width="24.7109375" style="7" customWidth="1"/>
    <col min="14096" max="14096" width="11.5703125" style="7" customWidth="1"/>
    <col min="14097" max="14100" width="24.7109375" style="7" customWidth="1"/>
    <col min="14101" max="14340" width="11.42578125" style="7"/>
    <col min="14341" max="14341" width="50.5703125" style="7" customWidth="1"/>
    <col min="14342" max="14342" width="12.7109375" style="7" customWidth="1"/>
    <col min="14343" max="14343" width="24.7109375" style="7" customWidth="1"/>
    <col min="14344" max="14344" width="12.28515625" style="7" customWidth="1"/>
    <col min="14345" max="14345" width="24.7109375" style="7" customWidth="1"/>
    <col min="14346" max="14346" width="13.42578125" style="7" customWidth="1"/>
    <col min="14347" max="14347" width="24.7109375" style="7" customWidth="1"/>
    <col min="14348" max="14348" width="13" style="7" customWidth="1"/>
    <col min="14349" max="14349" width="24.7109375" style="7" customWidth="1"/>
    <col min="14350" max="14350" width="11.28515625" style="7" customWidth="1"/>
    <col min="14351" max="14351" width="24.7109375" style="7" customWidth="1"/>
    <col min="14352" max="14352" width="11.5703125" style="7" customWidth="1"/>
    <col min="14353" max="14356" width="24.7109375" style="7" customWidth="1"/>
    <col min="14357" max="14596" width="11.42578125" style="7"/>
    <col min="14597" max="14597" width="50.5703125" style="7" customWidth="1"/>
    <col min="14598" max="14598" width="12.7109375" style="7" customWidth="1"/>
    <col min="14599" max="14599" width="24.7109375" style="7" customWidth="1"/>
    <col min="14600" max="14600" width="12.28515625" style="7" customWidth="1"/>
    <col min="14601" max="14601" width="24.7109375" style="7" customWidth="1"/>
    <col min="14602" max="14602" width="13.42578125" style="7" customWidth="1"/>
    <col min="14603" max="14603" width="24.7109375" style="7" customWidth="1"/>
    <col min="14604" max="14604" width="13" style="7" customWidth="1"/>
    <col min="14605" max="14605" width="24.7109375" style="7" customWidth="1"/>
    <col min="14606" max="14606" width="11.28515625" style="7" customWidth="1"/>
    <col min="14607" max="14607" width="24.7109375" style="7" customWidth="1"/>
    <col min="14608" max="14608" width="11.5703125" style="7" customWidth="1"/>
    <col min="14609" max="14612" width="24.7109375" style="7" customWidth="1"/>
    <col min="14613" max="14852" width="11.42578125" style="7"/>
    <col min="14853" max="14853" width="50.5703125" style="7" customWidth="1"/>
    <col min="14854" max="14854" width="12.7109375" style="7" customWidth="1"/>
    <col min="14855" max="14855" width="24.7109375" style="7" customWidth="1"/>
    <col min="14856" max="14856" width="12.28515625" style="7" customWidth="1"/>
    <col min="14857" max="14857" width="24.7109375" style="7" customWidth="1"/>
    <col min="14858" max="14858" width="13.42578125" style="7" customWidth="1"/>
    <col min="14859" max="14859" width="24.7109375" style="7" customWidth="1"/>
    <col min="14860" max="14860" width="13" style="7" customWidth="1"/>
    <col min="14861" max="14861" width="24.7109375" style="7" customWidth="1"/>
    <col min="14862" max="14862" width="11.28515625" style="7" customWidth="1"/>
    <col min="14863" max="14863" width="24.7109375" style="7" customWidth="1"/>
    <col min="14864" max="14864" width="11.5703125" style="7" customWidth="1"/>
    <col min="14865" max="14868" width="24.7109375" style="7" customWidth="1"/>
    <col min="14869" max="15108" width="11.42578125" style="7"/>
    <col min="15109" max="15109" width="50.5703125" style="7" customWidth="1"/>
    <col min="15110" max="15110" width="12.7109375" style="7" customWidth="1"/>
    <col min="15111" max="15111" width="24.7109375" style="7" customWidth="1"/>
    <col min="15112" max="15112" width="12.28515625" style="7" customWidth="1"/>
    <col min="15113" max="15113" width="24.7109375" style="7" customWidth="1"/>
    <col min="15114" max="15114" width="13.42578125" style="7" customWidth="1"/>
    <col min="15115" max="15115" width="24.7109375" style="7" customWidth="1"/>
    <col min="15116" max="15116" width="13" style="7" customWidth="1"/>
    <col min="15117" max="15117" width="24.7109375" style="7" customWidth="1"/>
    <col min="15118" max="15118" width="11.28515625" style="7" customWidth="1"/>
    <col min="15119" max="15119" width="24.7109375" style="7" customWidth="1"/>
    <col min="15120" max="15120" width="11.5703125" style="7" customWidth="1"/>
    <col min="15121" max="15124" width="24.7109375" style="7" customWidth="1"/>
    <col min="15125" max="15364" width="11.42578125" style="7"/>
    <col min="15365" max="15365" width="50.5703125" style="7" customWidth="1"/>
    <col min="15366" max="15366" width="12.7109375" style="7" customWidth="1"/>
    <col min="15367" max="15367" width="24.7109375" style="7" customWidth="1"/>
    <col min="15368" max="15368" width="12.28515625" style="7" customWidth="1"/>
    <col min="15369" max="15369" width="24.7109375" style="7" customWidth="1"/>
    <col min="15370" max="15370" width="13.42578125" style="7" customWidth="1"/>
    <col min="15371" max="15371" width="24.7109375" style="7" customWidth="1"/>
    <col min="15372" max="15372" width="13" style="7" customWidth="1"/>
    <col min="15373" max="15373" width="24.7109375" style="7" customWidth="1"/>
    <col min="15374" max="15374" width="11.28515625" style="7" customWidth="1"/>
    <col min="15375" max="15375" width="24.7109375" style="7" customWidth="1"/>
    <col min="15376" max="15376" width="11.5703125" style="7" customWidth="1"/>
    <col min="15377" max="15380" width="24.7109375" style="7" customWidth="1"/>
    <col min="15381" max="15620" width="11.42578125" style="7"/>
    <col min="15621" max="15621" width="50.5703125" style="7" customWidth="1"/>
    <col min="15622" max="15622" width="12.7109375" style="7" customWidth="1"/>
    <col min="15623" max="15623" width="24.7109375" style="7" customWidth="1"/>
    <col min="15624" max="15624" width="12.28515625" style="7" customWidth="1"/>
    <col min="15625" max="15625" width="24.7109375" style="7" customWidth="1"/>
    <col min="15626" max="15626" width="13.42578125" style="7" customWidth="1"/>
    <col min="15627" max="15627" width="24.7109375" style="7" customWidth="1"/>
    <col min="15628" max="15628" width="13" style="7" customWidth="1"/>
    <col min="15629" max="15629" width="24.7109375" style="7" customWidth="1"/>
    <col min="15630" max="15630" width="11.28515625" style="7" customWidth="1"/>
    <col min="15631" max="15631" width="24.7109375" style="7" customWidth="1"/>
    <col min="15632" max="15632" width="11.5703125" style="7" customWidth="1"/>
    <col min="15633" max="15636" width="24.7109375" style="7" customWidth="1"/>
    <col min="15637" max="15876" width="11.42578125" style="7"/>
    <col min="15877" max="15877" width="50.5703125" style="7" customWidth="1"/>
    <col min="15878" max="15878" width="12.7109375" style="7" customWidth="1"/>
    <col min="15879" max="15879" width="24.7109375" style="7" customWidth="1"/>
    <col min="15880" max="15880" width="12.28515625" style="7" customWidth="1"/>
    <col min="15881" max="15881" width="24.7109375" style="7" customWidth="1"/>
    <col min="15882" max="15882" width="13.42578125" style="7" customWidth="1"/>
    <col min="15883" max="15883" width="24.7109375" style="7" customWidth="1"/>
    <col min="15884" max="15884" width="13" style="7" customWidth="1"/>
    <col min="15885" max="15885" width="24.7109375" style="7" customWidth="1"/>
    <col min="15886" max="15886" width="11.28515625" style="7" customWidth="1"/>
    <col min="15887" max="15887" width="24.7109375" style="7" customWidth="1"/>
    <col min="15888" max="15888" width="11.5703125" style="7" customWidth="1"/>
    <col min="15889" max="15892" width="24.7109375" style="7" customWidth="1"/>
    <col min="15893" max="16132" width="11.42578125" style="7"/>
    <col min="16133" max="16133" width="50.5703125" style="7" customWidth="1"/>
    <col min="16134" max="16134" width="12.7109375" style="7" customWidth="1"/>
    <col min="16135" max="16135" width="24.7109375" style="7" customWidth="1"/>
    <col min="16136" max="16136" width="12.28515625" style="7" customWidth="1"/>
    <col min="16137" max="16137" width="24.7109375" style="7" customWidth="1"/>
    <col min="16138" max="16138" width="13.42578125" style="7" customWidth="1"/>
    <col min="16139" max="16139" width="24.7109375" style="7" customWidth="1"/>
    <col min="16140" max="16140" width="13" style="7" customWidth="1"/>
    <col min="16141" max="16141" width="24.7109375" style="7" customWidth="1"/>
    <col min="16142" max="16142" width="11.28515625" style="7" customWidth="1"/>
    <col min="16143" max="16143" width="24.7109375" style="7" customWidth="1"/>
    <col min="16144" max="16144" width="11.5703125" style="7" customWidth="1"/>
    <col min="16145" max="16148" width="24.7109375" style="7" customWidth="1"/>
    <col min="16149" max="16384" width="11.42578125" style="7"/>
  </cols>
  <sheetData>
    <row r="1" spans="1:20" s="3" customFormat="1" x14ac:dyDescent="0.25">
      <c r="A1" s="166" t="s">
        <v>106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2"/>
      <c r="T1" s="2"/>
    </row>
    <row r="2" spans="1:20" s="3" customFormat="1" ht="15" customHeight="1" x14ac:dyDescent="0.25">
      <c r="A2" s="167" t="s">
        <v>107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2"/>
      <c r="T2" s="2"/>
    </row>
    <row r="3" spans="1:20" s="3" customFormat="1" ht="36.75" customHeight="1" x14ac:dyDescent="0.25">
      <c r="A3" s="167" t="s">
        <v>125</v>
      </c>
      <c r="B3" s="167"/>
      <c r="C3" s="167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2"/>
      <c r="T3" s="2"/>
    </row>
    <row r="4" spans="1:20" s="3" customFormat="1" x14ac:dyDescent="0.25">
      <c r="A4" s="66"/>
      <c r="B4" s="99"/>
      <c r="C4" s="99"/>
      <c r="D4" s="66"/>
      <c r="E4" s="66"/>
      <c r="F4" s="99"/>
      <c r="G4" s="99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2"/>
      <c r="T4" s="2"/>
    </row>
    <row r="5" spans="1:20" ht="25.5" x14ac:dyDescent="0.35">
      <c r="A5" s="5" t="s">
        <v>108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6"/>
    </row>
    <row r="6" spans="1:20" ht="15" customHeigh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6"/>
      <c r="T6" s="6"/>
    </row>
    <row r="7" spans="1:20" s="9" customFormat="1" ht="21" x14ac:dyDescent="0.35">
      <c r="A7" s="169" t="s">
        <v>0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8"/>
    </row>
    <row r="8" spans="1:20" s="9" customFormat="1" ht="15" customHeight="1" x14ac:dyDescent="0.35">
      <c r="A8" s="40"/>
      <c r="B8" s="100"/>
      <c r="C8" s="100"/>
      <c r="D8" s="40"/>
      <c r="E8" s="40"/>
      <c r="F8" s="100"/>
      <c r="G8" s="10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8"/>
    </row>
    <row r="9" spans="1:20" s="11" customFormat="1" ht="15.75" x14ac:dyDescent="0.25">
      <c r="A9" s="10" t="s">
        <v>12</v>
      </c>
      <c r="B9" s="10"/>
      <c r="C9" s="10"/>
      <c r="D9" s="10"/>
      <c r="T9" s="12"/>
    </row>
    <row r="10" spans="1:20" s="11" customFormat="1" ht="15.75" x14ac:dyDescent="0.25">
      <c r="A10" s="10"/>
      <c r="B10" s="10"/>
      <c r="C10" s="10"/>
      <c r="D10" s="10"/>
      <c r="T10" s="12"/>
    </row>
    <row r="11" spans="1:20" s="17" customFormat="1" ht="76.5" customHeight="1" x14ac:dyDescent="0.25">
      <c r="A11" s="13"/>
      <c r="B11" s="161" t="s">
        <v>129</v>
      </c>
      <c r="C11" s="162"/>
      <c r="D11" s="161" t="s">
        <v>109</v>
      </c>
      <c r="E11" s="162"/>
      <c r="F11" s="161" t="s">
        <v>130</v>
      </c>
      <c r="G11" s="162"/>
      <c r="H11" s="161" t="s">
        <v>110</v>
      </c>
      <c r="I11" s="162"/>
      <c r="J11" s="161" t="s">
        <v>14</v>
      </c>
      <c r="K11" s="162"/>
      <c r="L11" s="161" t="s">
        <v>15</v>
      </c>
      <c r="M11" s="162"/>
      <c r="N11" s="161" t="s">
        <v>3</v>
      </c>
      <c r="O11" s="162"/>
      <c r="P11" s="161" t="s">
        <v>4</v>
      </c>
      <c r="Q11" s="162"/>
      <c r="R11" s="16"/>
    </row>
    <row r="12" spans="1:20" s="17" customFormat="1" ht="57" x14ac:dyDescent="0.25">
      <c r="A12" s="13"/>
      <c r="B12" s="18" t="s">
        <v>142</v>
      </c>
      <c r="C12" s="18" t="s">
        <v>13</v>
      </c>
      <c r="D12" s="18" t="s">
        <v>143</v>
      </c>
      <c r="E12" s="18" t="s">
        <v>13</v>
      </c>
      <c r="F12" s="18" t="s">
        <v>142</v>
      </c>
      <c r="G12" s="18" t="s">
        <v>13</v>
      </c>
      <c r="H12" s="18" t="s">
        <v>143</v>
      </c>
      <c r="I12" s="18" t="s">
        <v>13</v>
      </c>
      <c r="J12" s="18" t="s">
        <v>143</v>
      </c>
      <c r="K12" s="18" t="s">
        <v>13</v>
      </c>
      <c r="L12" s="18" t="s">
        <v>143</v>
      </c>
      <c r="M12" s="18" t="s">
        <v>13</v>
      </c>
      <c r="N12" s="18" t="s">
        <v>143</v>
      </c>
      <c r="O12" s="18" t="s">
        <v>13</v>
      </c>
      <c r="P12" s="18" t="s">
        <v>143</v>
      </c>
      <c r="Q12" s="18" t="s">
        <v>7</v>
      </c>
      <c r="R12" s="16" t="s">
        <v>5</v>
      </c>
    </row>
    <row r="13" spans="1:20" s="17" customFormat="1" ht="14.25" x14ac:dyDescent="0.25">
      <c r="A13" s="90" t="s">
        <v>103</v>
      </c>
      <c r="B13" s="137">
        <v>15</v>
      </c>
      <c r="C13" s="90"/>
      <c r="D13" s="139">
        <v>2</v>
      </c>
      <c r="E13" s="18"/>
      <c r="F13" s="139">
        <v>4</v>
      </c>
      <c r="G13" s="18"/>
      <c r="H13" s="138">
        <v>0</v>
      </c>
      <c r="I13" s="18"/>
      <c r="J13" s="139">
        <v>0</v>
      </c>
      <c r="K13" s="18"/>
      <c r="L13" s="139">
        <v>0</v>
      </c>
      <c r="M13" s="18"/>
      <c r="N13" s="139">
        <v>11</v>
      </c>
      <c r="O13" s="18"/>
      <c r="P13" s="139">
        <v>2</v>
      </c>
      <c r="Q13" s="19"/>
      <c r="R13" s="20">
        <f>B13*C13+D13*E13+F13*G13+H13*I13+J13*K13+L13*M13+N13*O13+P13*Q13</f>
        <v>0</v>
      </c>
    </row>
    <row r="14" spans="1:20" s="17" customFormat="1" ht="14.25" x14ac:dyDescent="0.25">
      <c r="A14" s="21" t="s">
        <v>111</v>
      </c>
      <c r="B14" s="138">
        <v>2</v>
      </c>
      <c r="C14" s="21"/>
      <c r="D14" s="139">
        <v>0</v>
      </c>
      <c r="E14" s="18"/>
      <c r="F14" s="139">
        <v>0</v>
      </c>
      <c r="G14" s="18"/>
      <c r="H14" s="138">
        <v>0</v>
      </c>
      <c r="I14" s="18"/>
      <c r="J14" s="139">
        <v>0</v>
      </c>
      <c r="K14" s="18"/>
      <c r="L14" s="139">
        <v>0</v>
      </c>
      <c r="M14" s="18"/>
      <c r="N14" s="139">
        <v>2</v>
      </c>
      <c r="O14" s="18"/>
      <c r="P14" s="139">
        <v>0</v>
      </c>
      <c r="Q14" s="19"/>
      <c r="R14" s="20">
        <f>B14*C14+D14*E14+F14*G14+H14*I14+J14*K14+L14*M14+N14*O14+P14*Q14</f>
        <v>0</v>
      </c>
    </row>
    <row r="15" spans="1:20" s="154" customFormat="1" ht="15.75" thickBot="1" x14ac:dyDescent="0.3">
      <c r="A15" s="45" t="s">
        <v>8</v>
      </c>
      <c r="B15" s="133">
        <f t="shared" ref="B15:Q15" si="0">SUM(B13:B14)</f>
        <v>17</v>
      </c>
      <c r="C15" s="133">
        <f t="shared" si="0"/>
        <v>0</v>
      </c>
      <c r="D15" s="13">
        <f t="shared" si="0"/>
        <v>2</v>
      </c>
      <c r="E15" s="133">
        <f t="shared" si="0"/>
        <v>0</v>
      </c>
      <c r="F15" s="13">
        <f t="shared" si="0"/>
        <v>4</v>
      </c>
      <c r="G15" s="133">
        <f t="shared" si="0"/>
        <v>0</v>
      </c>
      <c r="H15" s="154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0</v>
      </c>
      <c r="M15" s="13">
        <f t="shared" si="0"/>
        <v>0</v>
      </c>
      <c r="N15" s="13">
        <f t="shared" si="0"/>
        <v>13</v>
      </c>
      <c r="O15" s="13">
        <f t="shared" si="0"/>
        <v>0</v>
      </c>
      <c r="P15" s="13">
        <f t="shared" si="0"/>
        <v>2</v>
      </c>
      <c r="Q15" s="13">
        <f t="shared" si="0"/>
        <v>0</v>
      </c>
      <c r="R15" s="184"/>
    </row>
    <row r="16" spans="1:20" s="25" customFormat="1" ht="15.75" thickBot="1" x14ac:dyDescent="0.25">
      <c r="H16" s="26"/>
      <c r="I16" s="26"/>
      <c r="J16" s="26"/>
      <c r="K16" s="26"/>
      <c r="L16" s="26"/>
      <c r="M16" s="26"/>
      <c r="N16" s="26"/>
      <c r="O16" s="26"/>
      <c r="P16" s="26"/>
      <c r="Q16" s="26" t="s">
        <v>16</v>
      </c>
      <c r="R16" s="27">
        <f>SUM(R13:R14)</f>
        <v>0</v>
      </c>
    </row>
    <row r="17" spans="1:42" s="11" customFormat="1" ht="15.75" x14ac:dyDescent="0.25">
      <c r="A17" s="10" t="s">
        <v>102</v>
      </c>
      <c r="B17" s="10"/>
      <c r="C17" s="10"/>
      <c r="D17" s="10"/>
      <c r="T17" s="12"/>
    </row>
    <row r="18" spans="1:42" s="11" customFormat="1" ht="15" customHeight="1" x14ac:dyDescent="0.25">
      <c r="A18" s="10"/>
      <c r="B18" s="10"/>
      <c r="C18" s="10"/>
      <c r="D18" s="10"/>
      <c r="T18" s="12"/>
    </row>
    <row r="19" spans="1:42" s="17" customFormat="1" ht="43.5" customHeight="1" x14ac:dyDescent="0.25">
      <c r="A19" s="13"/>
      <c r="B19" s="161" t="s">
        <v>129</v>
      </c>
      <c r="C19" s="162"/>
      <c r="D19" s="161" t="s">
        <v>109</v>
      </c>
      <c r="E19" s="165"/>
      <c r="F19" s="161" t="s">
        <v>130</v>
      </c>
      <c r="G19" s="162"/>
      <c r="H19" s="163" t="s">
        <v>110</v>
      </c>
      <c r="I19" s="163"/>
      <c r="J19" s="164" t="s">
        <v>14</v>
      </c>
      <c r="K19" s="162"/>
      <c r="L19" s="14" t="s">
        <v>2</v>
      </c>
      <c r="M19" s="15"/>
      <c r="N19" s="14" t="s">
        <v>3</v>
      </c>
      <c r="O19" s="15"/>
      <c r="P19" s="14" t="s">
        <v>4</v>
      </c>
      <c r="Q19" s="15"/>
      <c r="R19" s="16"/>
    </row>
    <row r="20" spans="1:42" s="25" customFormat="1" ht="57" x14ac:dyDescent="0.2">
      <c r="A20" s="28"/>
      <c r="B20" s="18" t="s">
        <v>142</v>
      </c>
      <c r="C20" s="18" t="s">
        <v>13</v>
      </c>
      <c r="D20" s="18" t="s">
        <v>142</v>
      </c>
      <c r="E20" s="18" t="s">
        <v>13</v>
      </c>
      <c r="F20" s="18" t="s">
        <v>142</v>
      </c>
      <c r="G20" s="18" t="s">
        <v>13</v>
      </c>
      <c r="H20" s="18" t="s">
        <v>143</v>
      </c>
      <c r="I20" s="18" t="s">
        <v>7</v>
      </c>
      <c r="J20" s="18" t="s">
        <v>143</v>
      </c>
      <c r="K20" s="18" t="s">
        <v>7</v>
      </c>
      <c r="L20" s="18" t="s">
        <v>143</v>
      </c>
      <c r="M20" s="18" t="s">
        <v>7</v>
      </c>
      <c r="N20" s="18" t="s">
        <v>143</v>
      </c>
      <c r="O20" s="18" t="s">
        <v>7</v>
      </c>
      <c r="P20" s="18" t="s">
        <v>143</v>
      </c>
      <c r="Q20" s="18" t="s">
        <v>7</v>
      </c>
      <c r="R20" s="16" t="s">
        <v>5</v>
      </c>
    </row>
    <row r="21" spans="1:42" s="17" customFormat="1" x14ac:dyDescent="0.25">
      <c r="A21" s="135" t="s">
        <v>20</v>
      </c>
      <c r="B21" s="104">
        <v>9</v>
      </c>
      <c r="C21" s="46"/>
      <c r="D21" s="104">
        <v>0</v>
      </c>
      <c r="E21" s="19"/>
      <c r="F21" s="104">
        <v>1</v>
      </c>
      <c r="G21" s="19"/>
      <c r="H21" s="104">
        <v>0</v>
      </c>
      <c r="I21" s="19"/>
      <c r="J21" s="104">
        <v>0</v>
      </c>
      <c r="K21" s="19"/>
      <c r="L21" s="104">
        <v>1</v>
      </c>
      <c r="M21" s="19"/>
      <c r="N21" s="104">
        <v>6</v>
      </c>
      <c r="O21" s="19"/>
      <c r="P21" s="104">
        <v>2</v>
      </c>
      <c r="Q21" s="19"/>
      <c r="R21" s="20">
        <f>D21*E21+H21*I21+J21*K21+L21*M21+N21*O21+P21*Q21+F21*G21+B21*C21</f>
        <v>0</v>
      </c>
    </row>
    <row r="22" spans="1:42" s="17" customFormat="1" x14ac:dyDescent="0.25">
      <c r="A22" s="135" t="s">
        <v>131</v>
      </c>
      <c r="B22" s="104">
        <v>5</v>
      </c>
      <c r="C22" s="46"/>
      <c r="D22" s="104">
        <v>0</v>
      </c>
      <c r="E22" s="19"/>
      <c r="F22" s="104">
        <v>1</v>
      </c>
      <c r="G22" s="19"/>
      <c r="H22" s="104">
        <v>0</v>
      </c>
      <c r="I22" s="19"/>
      <c r="J22" s="104">
        <v>3</v>
      </c>
      <c r="K22" s="19"/>
      <c r="L22" s="104">
        <v>2</v>
      </c>
      <c r="M22" s="19"/>
      <c r="N22" s="104">
        <v>2</v>
      </c>
      <c r="O22" s="19"/>
      <c r="P22" s="104">
        <v>2</v>
      </c>
      <c r="Q22" s="19"/>
      <c r="R22" s="20">
        <f t="shared" ref="R22:R43" si="1">D22*E22+H22*I22+J22*K22+L22*M22+N22*O22+P22*Q22+F22*G22+B22*C22</f>
        <v>0</v>
      </c>
    </row>
    <row r="23" spans="1:42" s="136" customFormat="1" x14ac:dyDescent="0.25">
      <c r="A23" s="135" t="s">
        <v>21</v>
      </c>
      <c r="B23" s="104">
        <v>4</v>
      </c>
      <c r="C23" s="140"/>
      <c r="D23" s="104">
        <v>1</v>
      </c>
      <c r="E23" s="141"/>
      <c r="F23" s="104">
        <v>0</v>
      </c>
      <c r="G23" s="141"/>
      <c r="H23" s="104">
        <v>0</v>
      </c>
      <c r="I23" s="141"/>
      <c r="J23" s="104">
        <v>0</v>
      </c>
      <c r="K23" s="141"/>
      <c r="L23" s="104">
        <v>3</v>
      </c>
      <c r="M23" s="141"/>
      <c r="N23" s="104">
        <v>3</v>
      </c>
      <c r="O23" s="141"/>
      <c r="P23" s="104">
        <v>5</v>
      </c>
      <c r="Q23" s="141"/>
      <c r="R23" s="20">
        <f t="shared" si="1"/>
        <v>0</v>
      </c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</row>
    <row r="24" spans="1:42" s="17" customFormat="1" x14ac:dyDescent="0.25">
      <c r="A24" s="135" t="s">
        <v>22</v>
      </c>
      <c r="B24" s="104">
        <v>4</v>
      </c>
      <c r="C24" s="46"/>
      <c r="D24" s="104">
        <v>0</v>
      </c>
      <c r="E24" s="19"/>
      <c r="F24" s="104">
        <v>2</v>
      </c>
      <c r="G24" s="19"/>
      <c r="H24" s="104">
        <v>0</v>
      </c>
      <c r="I24" s="19"/>
      <c r="J24" s="104">
        <v>0</v>
      </c>
      <c r="K24" s="19"/>
      <c r="L24" s="104">
        <v>4</v>
      </c>
      <c r="M24" s="19"/>
      <c r="N24" s="104">
        <v>4</v>
      </c>
      <c r="O24" s="19"/>
      <c r="P24" s="104">
        <v>0</v>
      </c>
      <c r="Q24" s="19"/>
      <c r="R24" s="20">
        <f t="shared" si="1"/>
        <v>0</v>
      </c>
    </row>
    <row r="25" spans="1:42" s="17" customFormat="1" x14ac:dyDescent="0.25">
      <c r="A25" s="135" t="s">
        <v>23</v>
      </c>
      <c r="B25" s="104">
        <v>3</v>
      </c>
      <c r="C25" s="46"/>
      <c r="D25" s="104">
        <v>4</v>
      </c>
      <c r="E25" s="19"/>
      <c r="F25" s="104">
        <v>1</v>
      </c>
      <c r="G25" s="19"/>
      <c r="H25" s="104">
        <v>0</v>
      </c>
      <c r="I25" s="19"/>
      <c r="J25" s="104">
        <v>0</v>
      </c>
      <c r="K25" s="19"/>
      <c r="L25" s="104">
        <v>1</v>
      </c>
      <c r="M25" s="19"/>
      <c r="N25" s="104">
        <v>1</v>
      </c>
      <c r="O25" s="19"/>
      <c r="P25" s="104">
        <v>2</v>
      </c>
      <c r="Q25" s="19"/>
      <c r="R25" s="20">
        <f t="shared" si="1"/>
        <v>0</v>
      </c>
    </row>
    <row r="26" spans="1:42" s="17" customFormat="1" x14ac:dyDescent="0.25">
      <c r="A26" s="135" t="s">
        <v>24</v>
      </c>
      <c r="B26" s="104">
        <v>8</v>
      </c>
      <c r="C26" s="46"/>
      <c r="D26" s="104">
        <v>0</v>
      </c>
      <c r="E26" s="19"/>
      <c r="F26" s="104">
        <v>0</v>
      </c>
      <c r="G26" s="19"/>
      <c r="H26" s="104">
        <v>0</v>
      </c>
      <c r="I26" s="19"/>
      <c r="J26" s="104">
        <v>0</v>
      </c>
      <c r="K26" s="19"/>
      <c r="L26" s="104">
        <v>0</v>
      </c>
      <c r="M26" s="19"/>
      <c r="N26" s="104">
        <v>1</v>
      </c>
      <c r="O26" s="19"/>
      <c r="P26" s="104">
        <v>1</v>
      </c>
      <c r="Q26" s="19"/>
      <c r="R26" s="20">
        <f t="shared" si="1"/>
        <v>0</v>
      </c>
    </row>
    <row r="27" spans="1:42" s="17" customFormat="1" x14ac:dyDescent="0.25">
      <c r="A27" s="135" t="s">
        <v>25</v>
      </c>
      <c r="B27" s="104">
        <v>4</v>
      </c>
      <c r="C27" s="46"/>
      <c r="D27" s="104">
        <v>0</v>
      </c>
      <c r="E27" s="19"/>
      <c r="F27" s="104">
        <v>0</v>
      </c>
      <c r="G27" s="19"/>
      <c r="H27" s="104">
        <v>0</v>
      </c>
      <c r="I27" s="19"/>
      <c r="J27" s="104">
        <v>0</v>
      </c>
      <c r="K27" s="19"/>
      <c r="L27" s="104">
        <v>0</v>
      </c>
      <c r="M27" s="19"/>
      <c r="N27" s="104">
        <v>1</v>
      </c>
      <c r="O27" s="19"/>
      <c r="P27" s="104">
        <v>0</v>
      </c>
      <c r="Q27" s="19"/>
      <c r="R27" s="20">
        <f t="shared" si="1"/>
        <v>0</v>
      </c>
    </row>
    <row r="28" spans="1:42" s="17" customFormat="1" x14ac:dyDescent="0.25">
      <c r="A28" s="135" t="s">
        <v>26</v>
      </c>
      <c r="B28" s="104">
        <v>4</v>
      </c>
      <c r="C28" s="46"/>
      <c r="D28" s="104">
        <v>0</v>
      </c>
      <c r="E28" s="19"/>
      <c r="F28" s="104">
        <v>0</v>
      </c>
      <c r="G28" s="19"/>
      <c r="H28" s="104">
        <v>0</v>
      </c>
      <c r="I28" s="19"/>
      <c r="J28" s="104">
        <v>0</v>
      </c>
      <c r="K28" s="19"/>
      <c r="L28" s="104">
        <v>0</v>
      </c>
      <c r="M28" s="19"/>
      <c r="N28" s="104">
        <v>1</v>
      </c>
      <c r="O28" s="19"/>
      <c r="P28" s="104">
        <v>1</v>
      </c>
      <c r="Q28" s="19"/>
      <c r="R28" s="20">
        <f t="shared" si="1"/>
        <v>0</v>
      </c>
    </row>
    <row r="29" spans="1:42" s="17" customFormat="1" x14ac:dyDescent="0.25">
      <c r="A29" s="135" t="s">
        <v>27</v>
      </c>
      <c r="B29" s="104">
        <v>4</v>
      </c>
      <c r="C29" s="46"/>
      <c r="D29" s="104">
        <v>0</v>
      </c>
      <c r="E29" s="19"/>
      <c r="F29" s="104">
        <v>0</v>
      </c>
      <c r="G29" s="19"/>
      <c r="H29" s="104">
        <v>0</v>
      </c>
      <c r="I29" s="19"/>
      <c r="J29" s="104">
        <v>0</v>
      </c>
      <c r="K29" s="19"/>
      <c r="L29" s="104">
        <v>1</v>
      </c>
      <c r="M29" s="19"/>
      <c r="N29" s="104">
        <v>1</v>
      </c>
      <c r="O29" s="19"/>
      <c r="P29" s="104">
        <v>0</v>
      </c>
      <c r="Q29" s="19"/>
      <c r="R29" s="20">
        <f t="shared" si="1"/>
        <v>0</v>
      </c>
    </row>
    <row r="30" spans="1:42" s="17" customFormat="1" x14ac:dyDescent="0.25">
      <c r="A30" s="135" t="s">
        <v>28</v>
      </c>
      <c r="B30" s="104">
        <v>0</v>
      </c>
      <c r="C30" s="46"/>
      <c r="D30" s="104">
        <v>2</v>
      </c>
      <c r="E30" s="19"/>
      <c r="F30" s="104">
        <v>0</v>
      </c>
      <c r="G30" s="19"/>
      <c r="H30" s="104">
        <v>0</v>
      </c>
      <c r="I30" s="19"/>
      <c r="J30" s="104">
        <v>0</v>
      </c>
      <c r="K30" s="19"/>
      <c r="L30" s="104">
        <v>0</v>
      </c>
      <c r="M30" s="19"/>
      <c r="N30" s="104">
        <v>0</v>
      </c>
      <c r="O30" s="19"/>
      <c r="P30" s="104">
        <v>0</v>
      </c>
      <c r="Q30" s="19"/>
      <c r="R30" s="20">
        <f t="shared" si="1"/>
        <v>0</v>
      </c>
    </row>
    <row r="31" spans="1:42" s="17" customFormat="1" x14ac:dyDescent="0.25">
      <c r="A31" s="135" t="s">
        <v>29</v>
      </c>
      <c r="B31" s="104">
        <v>2</v>
      </c>
      <c r="C31" s="46"/>
      <c r="D31" s="104">
        <v>0</v>
      </c>
      <c r="E31" s="19"/>
      <c r="F31" s="104">
        <v>0</v>
      </c>
      <c r="G31" s="19"/>
      <c r="H31" s="104">
        <v>0</v>
      </c>
      <c r="I31" s="19"/>
      <c r="J31" s="104">
        <v>0</v>
      </c>
      <c r="K31" s="19"/>
      <c r="L31" s="104">
        <v>0</v>
      </c>
      <c r="M31" s="19"/>
      <c r="N31" s="104">
        <v>1</v>
      </c>
      <c r="O31" s="19"/>
      <c r="P31" s="104">
        <v>0</v>
      </c>
      <c r="Q31" s="19"/>
      <c r="R31" s="20">
        <f t="shared" si="1"/>
        <v>0</v>
      </c>
    </row>
    <row r="32" spans="1:42" s="17" customFormat="1" x14ac:dyDescent="0.25">
      <c r="A32" s="135" t="s">
        <v>30</v>
      </c>
      <c r="B32" s="104">
        <v>6</v>
      </c>
      <c r="C32" s="46"/>
      <c r="D32" s="104">
        <v>1</v>
      </c>
      <c r="E32" s="19"/>
      <c r="F32" s="104">
        <v>0</v>
      </c>
      <c r="G32" s="19"/>
      <c r="H32" s="104">
        <v>0</v>
      </c>
      <c r="I32" s="19"/>
      <c r="J32" s="104">
        <v>1</v>
      </c>
      <c r="K32" s="19"/>
      <c r="L32" s="104">
        <v>0</v>
      </c>
      <c r="M32" s="19"/>
      <c r="N32" s="104">
        <v>4</v>
      </c>
      <c r="O32" s="19"/>
      <c r="P32" s="104">
        <v>2</v>
      </c>
      <c r="Q32" s="19"/>
      <c r="R32" s="20">
        <f t="shared" si="1"/>
        <v>0</v>
      </c>
    </row>
    <row r="33" spans="1:20" s="17" customFormat="1" x14ac:dyDescent="0.25">
      <c r="A33" s="135" t="s">
        <v>31</v>
      </c>
      <c r="B33" s="104">
        <v>0</v>
      </c>
      <c r="C33" s="46"/>
      <c r="D33" s="104">
        <v>2</v>
      </c>
      <c r="E33" s="19"/>
      <c r="F33" s="104">
        <v>0</v>
      </c>
      <c r="G33" s="19"/>
      <c r="H33" s="104">
        <v>0</v>
      </c>
      <c r="I33" s="19"/>
      <c r="J33" s="104">
        <v>0</v>
      </c>
      <c r="K33" s="19"/>
      <c r="L33" s="104">
        <v>0</v>
      </c>
      <c r="M33" s="19"/>
      <c r="N33" s="104">
        <v>1</v>
      </c>
      <c r="O33" s="19"/>
      <c r="P33" s="104">
        <v>0</v>
      </c>
      <c r="Q33" s="19"/>
      <c r="R33" s="20">
        <f t="shared" si="1"/>
        <v>0</v>
      </c>
    </row>
    <row r="34" spans="1:20" s="17" customFormat="1" x14ac:dyDescent="0.25">
      <c r="A34" s="135" t="s">
        <v>32</v>
      </c>
      <c r="B34" s="104">
        <v>6</v>
      </c>
      <c r="C34" s="46"/>
      <c r="D34" s="104">
        <v>0</v>
      </c>
      <c r="E34" s="19"/>
      <c r="F34" s="104">
        <v>1</v>
      </c>
      <c r="G34" s="19"/>
      <c r="H34" s="104">
        <v>0</v>
      </c>
      <c r="I34" s="19"/>
      <c r="J34" s="104">
        <v>0</v>
      </c>
      <c r="K34" s="19"/>
      <c r="L34" s="104">
        <v>2</v>
      </c>
      <c r="M34" s="19"/>
      <c r="N34" s="104">
        <v>9</v>
      </c>
      <c r="O34" s="19"/>
      <c r="P34" s="104">
        <v>1</v>
      </c>
      <c r="Q34" s="19"/>
      <c r="R34" s="20">
        <f t="shared" si="1"/>
        <v>0</v>
      </c>
    </row>
    <row r="35" spans="1:20" s="17" customFormat="1" x14ac:dyDescent="0.25">
      <c r="A35" s="135" t="s">
        <v>33</v>
      </c>
      <c r="B35" s="104">
        <v>2</v>
      </c>
      <c r="C35" s="46"/>
      <c r="D35" s="104">
        <v>0</v>
      </c>
      <c r="E35" s="19"/>
      <c r="F35" s="104">
        <v>0</v>
      </c>
      <c r="G35" s="19"/>
      <c r="H35" s="104">
        <v>0</v>
      </c>
      <c r="I35" s="19"/>
      <c r="J35" s="104">
        <v>1</v>
      </c>
      <c r="K35" s="19"/>
      <c r="L35" s="104">
        <v>0</v>
      </c>
      <c r="M35" s="19"/>
      <c r="N35" s="104">
        <v>1</v>
      </c>
      <c r="O35" s="19"/>
      <c r="P35" s="104">
        <v>1</v>
      </c>
      <c r="Q35" s="19"/>
      <c r="R35" s="20">
        <f t="shared" si="1"/>
        <v>0</v>
      </c>
    </row>
    <row r="36" spans="1:20" s="17" customFormat="1" x14ac:dyDescent="0.25">
      <c r="A36" s="135" t="s">
        <v>34</v>
      </c>
      <c r="B36" s="104">
        <v>11</v>
      </c>
      <c r="C36" s="46"/>
      <c r="D36" s="104">
        <v>0</v>
      </c>
      <c r="E36" s="19"/>
      <c r="F36" s="104">
        <v>2</v>
      </c>
      <c r="G36" s="19"/>
      <c r="H36" s="104">
        <v>0</v>
      </c>
      <c r="I36" s="19"/>
      <c r="J36" s="104">
        <v>1</v>
      </c>
      <c r="K36" s="19"/>
      <c r="L36" s="104">
        <v>0</v>
      </c>
      <c r="M36" s="19"/>
      <c r="N36" s="104">
        <v>2</v>
      </c>
      <c r="O36" s="19"/>
      <c r="P36" s="104">
        <v>2</v>
      </c>
      <c r="Q36" s="19"/>
      <c r="R36" s="20">
        <f t="shared" si="1"/>
        <v>0</v>
      </c>
    </row>
    <row r="37" spans="1:20" s="17" customFormat="1" x14ac:dyDescent="0.25">
      <c r="A37" s="135" t="s">
        <v>35</v>
      </c>
      <c r="B37" s="104">
        <v>0</v>
      </c>
      <c r="C37" s="46"/>
      <c r="D37" s="104">
        <v>0</v>
      </c>
      <c r="E37" s="19"/>
      <c r="F37" s="104">
        <v>0</v>
      </c>
      <c r="G37" s="19"/>
      <c r="H37" s="104">
        <v>0</v>
      </c>
      <c r="I37" s="19"/>
      <c r="J37" s="104">
        <v>0</v>
      </c>
      <c r="K37" s="19"/>
      <c r="L37" s="104">
        <v>2</v>
      </c>
      <c r="M37" s="19"/>
      <c r="N37" s="104">
        <v>0</v>
      </c>
      <c r="O37" s="19"/>
      <c r="P37" s="104">
        <v>0</v>
      </c>
      <c r="Q37" s="19"/>
      <c r="R37" s="20">
        <f t="shared" si="1"/>
        <v>0</v>
      </c>
    </row>
    <row r="38" spans="1:20" s="17" customFormat="1" x14ac:dyDescent="0.25">
      <c r="A38" s="135" t="s">
        <v>36</v>
      </c>
      <c r="B38" s="104">
        <v>0</v>
      </c>
      <c r="C38" s="46"/>
      <c r="D38" s="104">
        <v>0</v>
      </c>
      <c r="E38" s="19"/>
      <c r="F38" s="104">
        <v>0</v>
      </c>
      <c r="G38" s="19"/>
      <c r="H38" s="104">
        <v>0</v>
      </c>
      <c r="I38" s="19"/>
      <c r="J38" s="104">
        <v>1</v>
      </c>
      <c r="K38" s="19"/>
      <c r="L38" s="104">
        <v>0</v>
      </c>
      <c r="M38" s="19"/>
      <c r="N38" s="104">
        <v>1</v>
      </c>
      <c r="O38" s="19"/>
      <c r="P38" s="104">
        <v>2</v>
      </c>
      <c r="Q38" s="19"/>
      <c r="R38" s="20">
        <f t="shared" si="1"/>
        <v>0</v>
      </c>
    </row>
    <row r="39" spans="1:20" s="17" customFormat="1" x14ac:dyDescent="0.25">
      <c r="A39" s="135" t="s">
        <v>37</v>
      </c>
      <c r="B39" s="104">
        <v>4</v>
      </c>
      <c r="C39" s="46"/>
      <c r="D39" s="104">
        <v>0</v>
      </c>
      <c r="E39" s="19"/>
      <c r="F39" s="104">
        <v>0</v>
      </c>
      <c r="G39" s="19"/>
      <c r="H39" s="104">
        <v>0</v>
      </c>
      <c r="I39" s="19"/>
      <c r="J39" s="104">
        <v>0</v>
      </c>
      <c r="K39" s="19"/>
      <c r="L39" s="104">
        <v>0</v>
      </c>
      <c r="M39" s="19"/>
      <c r="N39" s="104">
        <v>3</v>
      </c>
      <c r="O39" s="19"/>
      <c r="P39" s="104">
        <v>1</v>
      </c>
      <c r="Q39" s="19"/>
      <c r="R39" s="20">
        <f t="shared" si="1"/>
        <v>0</v>
      </c>
    </row>
    <row r="40" spans="1:20" s="17" customFormat="1" x14ac:dyDescent="0.25">
      <c r="A40" s="135" t="s">
        <v>38</v>
      </c>
      <c r="B40" s="104">
        <v>12</v>
      </c>
      <c r="C40" s="46"/>
      <c r="D40" s="104">
        <v>0</v>
      </c>
      <c r="E40" s="19"/>
      <c r="F40" s="104">
        <v>0</v>
      </c>
      <c r="G40" s="19"/>
      <c r="H40" s="104">
        <v>0</v>
      </c>
      <c r="I40" s="19"/>
      <c r="J40" s="104">
        <v>0</v>
      </c>
      <c r="K40" s="19"/>
      <c r="L40" s="104">
        <v>0</v>
      </c>
      <c r="M40" s="19"/>
      <c r="N40" s="104">
        <v>7</v>
      </c>
      <c r="O40" s="19"/>
      <c r="P40" s="104">
        <v>0</v>
      </c>
      <c r="Q40" s="19"/>
      <c r="R40" s="20">
        <f t="shared" si="1"/>
        <v>0</v>
      </c>
    </row>
    <row r="41" spans="1:20" s="17" customFormat="1" x14ac:dyDescent="0.25">
      <c r="A41" s="135" t="s">
        <v>39</v>
      </c>
      <c r="B41" s="104">
        <v>2</v>
      </c>
      <c r="C41" s="46"/>
      <c r="D41" s="104">
        <v>0</v>
      </c>
      <c r="E41" s="19"/>
      <c r="F41" s="104">
        <v>0</v>
      </c>
      <c r="G41" s="19"/>
      <c r="H41" s="104">
        <v>0</v>
      </c>
      <c r="I41" s="19"/>
      <c r="J41" s="104">
        <v>0</v>
      </c>
      <c r="K41" s="19"/>
      <c r="L41" s="104">
        <v>0</v>
      </c>
      <c r="M41" s="19"/>
      <c r="N41" s="104">
        <v>1</v>
      </c>
      <c r="O41" s="19"/>
      <c r="P41" s="104">
        <v>0</v>
      </c>
      <c r="Q41" s="19"/>
      <c r="R41" s="20">
        <f t="shared" si="1"/>
        <v>0</v>
      </c>
    </row>
    <row r="42" spans="1:20" s="17" customFormat="1" x14ac:dyDescent="0.25">
      <c r="A42" s="135" t="s">
        <v>40</v>
      </c>
      <c r="B42" s="104">
        <v>3</v>
      </c>
      <c r="C42" s="46"/>
      <c r="D42" s="104">
        <v>8</v>
      </c>
      <c r="E42" s="19"/>
      <c r="F42" s="104">
        <v>0</v>
      </c>
      <c r="G42" s="19"/>
      <c r="H42" s="104">
        <v>0</v>
      </c>
      <c r="I42" s="19"/>
      <c r="J42" s="104">
        <v>1</v>
      </c>
      <c r="K42" s="19"/>
      <c r="L42" s="104">
        <v>2</v>
      </c>
      <c r="M42" s="19"/>
      <c r="N42" s="104">
        <v>6</v>
      </c>
      <c r="O42" s="19"/>
      <c r="P42" s="104">
        <v>1</v>
      </c>
      <c r="Q42" s="19"/>
      <c r="R42" s="20">
        <f t="shared" si="1"/>
        <v>0</v>
      </c>
    </row>
    <row r="43" spans="1:20" s="17" customFormat="1" x14ac:dyDescent="0.25">
      <c r="A43" s="135" t="s">
        <v>41</v>
      </c>
      <c r="B43" s="104">
        <v>2</v>
      </c>
      <c r="C43" s="46"/>
      <c r="D43" s="104">
        <v>4</v>
      </c>
      <c r="E43" s="19"/>
      <c r="F43" s="104">
        <v>0</v>
      </c>
      <c r="G43" s="19"/>
      <c r="H43" s="104">
        <v>0</v>
      </c>
      <c r="I43" s="19"/>
      <c r="J43" s="104">
        <v>0</v>
      </c>
      <c r="K43" s="19"/>
      <c r="L43" s="104">
        <v>0</v>
      </c>
      <c r="M43" s="19"/>
      <c r="N43" s="104">
        <v>6</v>
      </c>
      <c r="O43" s="19"/>
      <c r="P43" s="104">
        <v>0</v>
      </c>
      <c r="Q43" s="19"/>
      <c r="R43" s="20">
        <f t="shared" si="1"/>
        <v>0</v>
      </c>
    </row>
    <row r="44" spans="1:20" s="133" customFormat="1" ht="15.75" thickBot="1" x14ac:dyDescent="0.3">
      <c r="A44" s="13"/>
      <c r="B44" s="13">
        <f>SUM(B21:B43)</f>
        <v>95</v>
      </c>
      <c r="C44" s="13"/>
      <c r="D44" s="13">
        <f>SUM(D21:D43)</f>
        <v>22</v>
      </c>
      <c r="E44" s="13"/>
      <c r="F44" s="13">
        <f>SUM(F21:F43)</f>
        <v>8</v>
      </c>
      <c r="G44" s="13"/>
      <c r="H44" s="13">
        <f>SUM(H21:H43)</f>
        <v>0</v>
      </c>
      <c r="I44" s="13"/>
      <c r="J44" s="13">
        <f>SUM(J21:J43)</f>
        <v>8</v>
      </c>
      <c r="K44" s="13"/>
      <c r="L44" s="13">
        <f>SUM(L21:L43)</f>
        <v>18</v>
      </c>
      <c r="M44" s="13"/>
      <c r="N44" s="13">
        <f>SUM(N21:N43)</f>
        <v>62</v>
      </c>
      <c r="O44" s="13"/>
      <c r="P44" s="13">
        <f>SUM(P21:P43)</f>
        <v>23</v>
      </c>
      <c r="Q44" s="13"/>
      <c r="R44" s="184"/>
    </row>
    <row r="45" spans="1:20" s="25" customFormat="1" ht="15.75" thickBot="1" x14ac:dyDescent="0.25">
      <c r="H45" s="26"/>
      <c r="I45" s="26"/>
      <c r="J45" s="26"/>
      <c r="K45" s="26"/>
      <c r="L45" s="26"/>
      <c r="M45" s="26"/>
      <c r="N45" s="26"/>
      <c r="O45" s="26"/>
      <c r="P45" s="26"/>
      <c r="Q45" s="26" t="s">
        <v>17</v>
      </c>
      <c r="R45" s="27">
        <f>SUM(R21:R43)</f>
        <v>0</v>
      </c>
    </row>
    <row r="46" spans="1:20" s="25" customFormat="1" ht="14.25" x14ac:dyDescent="0.2">
      <c r="A46" s="67" t="s">
        <v>9</v>
      </c>
      <c r="B46" s="67"/>
      <c r="C46" s="67"/>
      <c r="D46" s="29"/>
      <c r="E46" s="34"/>
      <c r="F46" s="34"/>
      <c r="G46" s="34"/>
      <c r="S46" s="30"/>
      <c r="T46" s="31"/>
    </row>
    <row r="47" spans="1:20" s="25" customFormat="1" x14ac:dyDescent="0.2">
      <c r="A47" s="34"/>
      <c r="B47" s="34"/>
      <c r="C47" s="34"/>
      <c r="D47" s="34"/>
      <c r="E47" s="34"/>
      <c r="F47" s="34"/>
      <c r="G47" s="34"/>
      <c r="H47" s="64"/>
      <c r="I47" s="64"/>
      <c r="J47" s="64"/>
      <c r="K47" s="64"/>
      <c r="L47" s="64"/>
      <c r="M47" s="64"/>
      <c r="N47" s="64"/>
      <c r="O47" s="64"/>
      <c r="P47" s="64"/>
      <c r="Q47" s="64" t="s">
        <v>18</v>
      </c>
      <c r="R47" s="24">
        <f>R16+R45</f>
        <v>0</v>
      </c>
      <c r="S47" s="32"/>
      <c r="T47" s="33"/>
    </row>
    <row r="48" spans="1:20" ht="15.75" x14ac:dyDescent="0.25">
      <c r="A48" s="122" t="s">
        <v>126</v>
      </c>
      <c r="B48" s="122"/>
      <c r="C48" s="122"/>
      <c r="D48" s="122"/>
      <c r="E48" s="123"/>
      <c r="F48" s="123"/>
      <c r="G48" s="123"/>
      <c r="H48" s="124"/>
      <c r="I48" s="124"/>
      <c r="J48" s="35"/>
      <c r="K48" s="35"/>
      <c r="L48" s="35"/>
      <c r="M48" s="35"/>
      <c r="N48" s="35"/>
      <c r="O48" s="35"/>
      <c r="P48" s="35"/>
      <c r="Q48" s="35" t="s">
        <v>10</v>
      </c>
      <c r="R48" s="65">
        <f>R47*0.2</f>
        <v>0</v>
      </c>
      <c r="S48" s="36"/>
    </row>
    <row r="49" spans="1:20" s="38" customFormat="1" x14ac:dyDescent="0.25">
      <c r="A49" s="34"/>
      <c r="B49" s="34"/>
      <c r="C49" s="34"/>
      <c r="D49" s="34"/>
      <c r="H49" s="32"/>
      <c r="I49" s="32"/>
      <c r="J49" s="32"/>
      <c r="K49" s="32"/>
      <c r="L49" s="32"/>
      <c r="M49" s="32"/>
      <c r="N49" s="32"/>
      <c r="O49" s="32"/>
      <c r="P49" s="32"/>
      <c r="Q49" s="32" t="s">
        <v>11</v>
      </c>
      <c r="R49" s="33">
        <f>R48+R47</f>
        <v>0</v>
      </c>
      <c r="T49" s="39"/>
    </row>
    <row r="50" spans="1:20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34"/>
    </row>
  </sheetData>
  <mergeCells count="17">
    <mergeCell ref="A1:R1"/>
    <mergeCell ref="A2:R2"/>
    <mergeCell ref="A3:R3"/>
    <mergeCell ref="A7:S7"/>
    <mergeCell ref="D11:E11"/>
    <mergeCell ref="H11:I11"/>
    <mergeCell ref="J11:K11"/>
    <mergeCell ref="L11:M11"/>
    <mergeCell ref="N11:O11"/>
    <mergeCell ref="P11:Q11"/>
    <mergeCell ref="B11:C11"/>
    <mergeCell ref="F11:G11"/>
    <mergeCell ref="F19:G19"/>
    <mergeCell ref="B19:C19"/>
    <mergeCell ref="H19:I19"/>
    <mergeCell ref="J19:K19"/>
    <mergeCell ref="D19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1"/>
  <sheetViews>
    <sheetView topLeftCell="A29" workbookViewId="0">
      <selection activeCell="A55" sqref="A55:B56"/>
    </sheetView>
  </sheetViews>
  <sheetFormatPr baseColWidth="10" defaultRowHeight="15" x14ac:dyDescent="0.25"/>
  <cols>
    <col min="1" max="1" width="65.140625" customWidth="1"/>
    <col min="2" max="2" width="13.28515625" style="52" customWidth="1"/>
    <col min="5" max="5" width="42" customWidth="1"/>
  </cols>
  <sheetData>
    <row r="1" spans="1:16" s="57" customFormat="1" x14ac:dyDescent="0.25"/>
    <row r="2" spans="1:16" s="57" customFormat="1" ht="15.75" x14ac:dyDescent="0.25">
      <c r="A2" s="175" t="s">
        <v>106</v>
      </c>
      <c r="B2" s="175"/>
      <c r="C2" s="85"/>
      <c r="D2" s="85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5" t="s">
        <v>108</v>
      </c>
      <c r="B3" s="175"/>
      <c r="C3" s="86"/>
      <c r="D3" s="86"/>
      <c r="E3" s="93"/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37.5" customHeight="1" x14ac:dyDescent="0.25">
      <c r="A4" s="176" t="s">
        <v>64</v>
      </c>
      <c r="B4" s="176"/>
      <c r="C4" s="88"/>
      <c r="D4" s="88"/>
      <c r="E4" s="95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</row>
    <row r="5" spans="1:16" s="57" customFormat="1" ht="15" customHeight="1" x14ac:dyDescent="0.25">
      <c r="A5" s="78"/>
      <c r="B5" s="78"/>
      <c r="C5" s="78"/>
      <c r="D5" s="78"/>
      <c r="E5" s="61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15" customHeight="1" thickBot="1" x14ac:dyDescent="0.3">
      <c r="A6" s="78"/>
      <c r="B6" s="79" t="s">
        <v>96</v>
      </c>
      <c r="C6" s="78"/>
      <c r="D6" s="78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ht="30.75" thickBot="1" x14ac:dyDescent="0.3">
      <c r="A7" s="84" t="s">
        <v>99</v>
      </c>
      <c r="B7" s="77"/>
    </row>
    <row r="8" spans="1:16" s="57" customFormat="1" ht="15" customHeight="1" thickBot="1" x14ac:dyDescent="0.3">
      <c r="A8" s="55"/>
      <c r="B8" s="55"/>
      <c r="C8" s="55"/>
      <c r="D8" s="55"/>
      <c r="E8" s="61"/>
      <c r="F8" s="61"/>
      <c r="G8" s="61"/>
      <c r="H8" s="61"/>
      <c r="I8" s="61"/>
      <c r="J8" s="61"/>
      <c r="K8" s="61"/>
      <c r="L8" s="61"/>
      <c r="M8" s="61"/>
      <c r="N8" s="61"/>
      <c r="O8" s="62"/>
      <c r="P8" s="62"/>
    </row>
    <row r="9" spans="1:16" s="53" customFormat="1" ht="36" customHeight="1" x14ac:dyDescent="0.25">
      <c r="A9" s="170" t="s">
        <v>101</v>
      </c>
      <c r="B9" s="171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P9" s="54"/>
    </row>
    <row r="10" spans="1:16" x14ac:dyDescent="0.25">
      <c r="A10" s="71"/>
      <c r="B10" s="72" t="s">
        <v>96</v>
      </c>
    </row>
    <row r="11" spans="1:16" x14ac:dyDescent="0.25">
      <c r="A11" s="73" t="s">
        <v>147</v>
      </c>
      <c r="B11" s="74"/>
    </row>
    <row r="12" spans="1:16" x14ac:dyDescent="0.25">
      <c r="A12" s="73" t="s">
        <v>148</v>
      </c>
      <c r="B12" s="74"/>
    </row>
    <row r="13" spans="1:16" ht="28.5" x14ac:dyDescent="0.25">
      <c r="A13" s="73" t="s">
        <v>19</v>
      </c>
      <c r="B13" s="74"/>
    </row>
    <row r="14" spans="1:16" x14ac:dyDescent="0.25">
      <c r="A14" s="73" t="s">
        <v>1</v>
      </c>
      <c r="B14" s="74"/>
    </row>
    <row r="15" spans="1:16" x14ac:dyDescent="0.25">
      <c r="A15" s="73" t="s">
        <v>2</v>
      </c>
      <c r="B15" s="74"/>
    </row>
    <row r="16" spans="1:16" x14ac:dyDescent="0.25">
      <c r="A16" s="73" t="s">
        <v>3</v>
      </c>
      <c r="B16" s="74"/>
    </row>
    <row r="17" spans="1:16" ht="15.75" thickBot="1" x14ac:dyDescent="0.3">
      <c r="A17" s="75" t="s">
        <v>4</v>
      </c>
      <c r="B17" s="76"/>
    </row>
    <row r="18" spans="1:16" ht="15.75" thickBot="1" x14ac:dyDescent="0.3"/>
    <row r="19" spans="1:16" s="53" customFormat="1" ht="15" customHeight="1" x14ac:dyDescent="0.25">
      <c r="A19" s="172" t="s">
        <v>98</v>
      </c>
      <c r="B19" s="171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P19" s="54"/>
    </row>
    <row r="20" spans="1:16" x14ac:dyDescent="0.25">
      <c r="A20" s="71"/>
      <c r="B20" s="72" t="s">
        <v>96</v>
      </c>
    </row>
    <row r="21" spans="1:16" x14ac:dyDescent="0.25">
      <c r="A21" s="73" t="s">
        <v>147</v>
      </c>
      <c r="B21" s="74"/>
    </row>
    <row r="22" spans="1:16" x14ac:dyDescent="0.25">
      <c r="A22" s="73" t="s">
        <v>148</v>
      </c>
      <c r="B22" s="74"/>
    </row>
    <row r="23" spans="1:16" ht="28.5" x14ac:dyDescent="0.25">
      <c r="A23" s="73" t="s">
        <v>19</v>
      </c>
      <c r="B23" s="74"/>
    </row>
    <row r="24" spans="1:16" x14ac:dyDescent="0.25">
      <c r="A24" s="73" t="s">
        <v>1</v>
      </c>
      <c r="B24" s="74"/>
    </row>
    <row r="25" spans="1:16" x14ac:dyDescent="0.25">
      <c r="A25" s="73" t="s">
        <v>2</v>
      </c>
      <c r="B25" s="74"/>
    </row>
    <row r="26" spans="1:16" x14ac:dyDescent="0.25">
      <c r="A26" s="73" t="s">
        <v>3</v>
      </c>
      <c r="B26" s="74"/>
    </row>
    <row r="27" spans="1:16" ht="15.75" thickBot="1" x14ac:dyDescent="0.3">
      <c r="A27" s="75" t="s">
        <v>4</v>
      </c>
      <c r="B27" s="76"/>
    </row>
    <row r="30" spans="1:16" ht="15.75" customHeight="1" x14ac:dyDescent="0.25">
      <c r="A30" s="172" t="s">
        <v>97</v>
      </c>
      <c r="B30" s="171"/>
    </row>
    <row r="31" spans="1:16" ht="15.75" customHeight="1" x14ac:dyDescent="0.25">
      <c r="A31" s="173"/>
      <c r="B31" s="174"/>
    </row>
    <row r="32" spans="1:16" x14ac:dyDescent="0.25">
      <c r="A32" s="71"/>
      <c r="B32" s="72" t="s">
        <v>96</v>
      </c>
    </row>
    <row r="33" spans="1:2" x14ac:dyDescent="0.25">
      <c r="A33" s="73" t="s">
        <v>147</v>
      </c>
      <c r="B33" s="74"/>
    </row>
    <row r="34" spans="1:2" x14ac:dyDescent="0.25">
      <c r="A34" s="73" t="s">
        <v>149</v>
      </c>
      <c r="B34" s="74"/>
    </row>
    <row r="35" spans="1:2" ht="28.5" x14ac:dyDescent="0.25">
      <c r="A35" s="73" t="s">
        <v>19</v>
      </c>
      <c r="B35" s="74"/>
    </row>
    <row r="36" spans="1:2" x14ac:dyDescent="0.25">
      <c r="A36" s="73" t="s">
        <v>1</v>
      </c>
      <c r="B36" s="74"/>
    </row>
    <row r="37" spans="1:2" x14ac:dyDescent="0.25">
      <c r="A37" s="73" t="s">
        <v>2</v>
      </c>
      <c r="B37" s="74"/>
    </row>
    <row r="38" spans="1:2" x14ac:dyDescent="0.25">
      <c r="A38" s="73" t="s">
        <v>3</v>
      </c>
      <c r="B38" s="74"/>
    </row>
    <row r="39" spans="1:2" ht="15.75" thickBot="1" x14ac:dyDescent="0.3">
      <c r="A39" s="75" t="s">
        <v>4</v>
      </c>
      <c r="B39" s="76"/>
    </row>
    <row r="41" spans="1:2" ht="15.75" thickBot="1" x14ac:dyDescent="0.3"/>
    <row r="42" spans="1:2" ht="15.75" customHeight="1" x14ac:dyDescent="0.25">
      <c r="A42" s="172" t="s">
        <v>95</v>
      </c>
      <c r="B42" s="171"/>
    </row>
    <row r="43" spans="1:2" ht="15.75" customHeight="1" x14ac:dyDescent="0.25">
      <c r="A43" s="173"/>
      <c r="B43" s="174"/>
    </row>
    <row r="44" spans="1:2" x14ac:dyDescent="0.25">
      <c r="A44" s="71"/>
      <c r="B44" s="72" t="s">
        <v>96</v>
      </c>
    </row>
    <row r="45" spans="1:2" x14ac:dyDescent="0.25">
      <c r="A45" s="73" t="s">
        <v>147</v>
      </c>
      <c r="B45" s="74"/>
    </row>
    <row r="46" spans="1:2" x14ac:dyDescent="0.25">
      <c r="A46" s="73" t="s">
        <v>148</v>
      </c>
      <c r="B46" s="74"/>
    </row>
    <row r="47" spans="1:2" ht="28.5" x14ac:dyDescent="0.25">
      <c r="A47" s="73" t="s">
        <v>19</v>
      </c>
      <c r="B47" s="74"/>
    </row>
    <row r="48" spans="1:2" x14ac:dyDescent="0.25">
      <c r="A48" s="73" t="s">
        <v>1</v>
      </c>
      <c r="B48" s="74"/>
    </row>
    <row r="49" spans="1:4" x14ac:dyDescent="0.25">
      <c r="A49" s="73" t="s">
        <v>2</v>
      </c>
      <c r="B49" s="74"/>
    </row>
    <row r="50" spans="1:4" x14ac:dyDescent="0.25">
      <c r="A50" s="73" t="s">
        <v>3</v>
      </c>
      <c r="B50" s="74"/>
    </row>
    <row r="51" spans="1:4" ht="15.75" thickBot="1" x14ac:dyDescent="0.3">
      <c r="A51" s="75" t="s">
        <v>4</v>
      </c>
      <c r="B51" s="76"/>
    </row>
    <row r="55" spans="1:4" x14ac:dyDescent="0.25">
      <c r="A55" s="46"/>
      <c r="B55" s="190" t="s">
        <v>96</v>
      </c>
    </row>
    <row r="56" spans="1:4" x14ac:dyDescent="0.25">
      <c r="A56" s="191" t="s">
        <v>63</v>
      </c>
      <c r="B56" s="192"/>
    </row>
    <row r="57" spans="1:4" x14ac:dyDescent="0.25">
      <c r="A57" s="51"/>
      <c r="B57" s="69"/>
      <c r="C57" s="51"/>
      <c r="D57" s="51"/>
    </row>
    <row r="58" spans="1:4" x14ac:dyDescent="0.25">
      <c r="A58" s="51"/>
      <c r="B58" s="69"/>
      <c r="C58" s="51"/>
      <c r="D58" s="51"/>
    </row>
    <row r="59" spans="1:4" x14ac:dyDescent="0.25">
      <c r="A59" s="155"/>
      <c r="B59" s="156"/>
      <c r="C59" s="51"/>
      <c r="D59" s="51"/>
    </row>
    <row r="60" spans="1:4" x14ac:dyDescent="0.25">
      <c r="A60" s="157"/>
      <c r="B60" s="69"/>
      <c r="C60" s="51"/>
      <c r="D60" s="51"/>
    </row>
    <row r="61" spans="1:4" x14ac:dyDescent="0.25">
      <c r="A61" s="158"/>
      <c r="B61" s="69"/>
      <c r="C61" s="51"/>
      <c r="D61" s="51"/>
    </row>
    <row r="62" spans="1:4" x14ac:dyDescent="0.25">
      <c r="A62" s="158"/>
      <c r="B62" s="69"/>
      <c r="C62" s="51"/>
      <c r="D62" s="51"/>
    </row>
    <row r="63" spans="1:4" x14ac:dyDescent="0.25">
      <c r="A63" s="158"/>
      <c r="B63" s="69"/>
      <c r="C63" s="51"/>
      <c r="D63" s="51"/>
    </row>
    <row r="64" spans="1:4" x14ac:dyDescent="0.25">
      <c r="A64" s="158"/>
      <c r="B64" s="69"/>
      <c r="C64" s="51"/>
      <c r="D64" s="51"/>
    </row>
    <row r="65" spans="1:4" x14ac:dyDescent="0.25">
      <c r="A65" s="158"/>
      <c r="B65" s="69"/>
      <c r="C65" s="51"/>
      <c r="D65" s="51"/>
    </row>
    <row r="66" spans="1:4" x14ac:dyDescent="0.25">
      <c r="A66" s="159"/>
      <c r="B66" s="69"/>
      <c r="C66" s="51"/>
      <c r="D66" s="51"/>
    </row>
    <row r="67" spans="1:4" x14ac:dyDescent="0.25">
      <c r="A67" s="158"/>
      <c r="B67" s="69"/>
      <c r="C67" s="51"/>
      <c r="D67" s="51"/>
    </row>
    <row r="68" spans="1:4" x14ac:dyDescent="0.25">
      <c r="A68" s="158"/>
      <c r="B68" s="69"/>
      <c r="C68" s="51"/>
      <c r="D68" s="51"/>
    </row>
    <row r="69" spans="1:4" x14ac:dyDescent="0.25">
      <c r="A69" s="159"/>
      <c r="B69" s="69"/>
      <c r="C69" s="51"/>
      <c r="D69" s="51"/>
    </row>
    <row r="70" spans="1:4" x14ac:dyDescent="0.25">
      <c r="A70" s="158"/>
      <c r="B70" s="69"/>
      <c r="C70" s="51"/>
      <c r="D70" s="51"/>
    </row>
    <row r="71" spans="1:4" x14ac:dyDescent="0.25">
      <c r="A71" s="157"/>
      <c r="B71" s="69"/>
      <c r="C71" s="51"/>
      <c r="D71" s="51"/>
    </row>
    <row r="72" spans="1:4" x14ac:dyDescent="0.25">
      <c r="A72" s="159"/>
      <c r="B72" s="69"/>
      <c r="C72" s="51"/>
      <c r="D72" s="51"/>
    </row>
    <row r="73" spans="1:4" x14ac:dyDescent="0.25">
      <c r="A73" s="158"/>
      <c r="B73" s="69"/>
      <c r="C73" s="51"/>
      <c r="D73" s="51"/>
    </row>
    <row r="74" spans="1:4" x14ac:dyDescent="0.25">
      <c r="A74" s="157"/>
      <c r="B74" s="69"/>
      <c r="C74" s="51"/>
      <c r="D74" s="51"/>
    </row>
    <row r="75" spans="1:4" x14ac:dyDescent="0.25">
      <c r="A75" s="159"/>
      <c r="B75" s="69"/>
      <c r="C75" s="51"/>
      <c r="D75" s="51"/>
    </row>
    <row r="76" spans="1:4" x14ac:dyDescent="0.25">
      <c r="A76" s="159"/>
      <c r="B76" s="69"/>
      <c r="C76" s="51"/>
      <c r="D76" s="51"/>
    </row>
    <row r="77" spans="1:4" x14ac:dyDescent="0.25">
      <c r="A77" s="159"/>
      <c r="B77" s="69"/>
      <c r="C77" s="51"/>
      <c r="D77" s="51"/>
    </row>
    <row r="78" spans="1:4" x14ac:dyDescent="0.25">
      <c r="A78" s="158"/>
      <c r="B78" s="69"/>
      <c r="C78" s="51"/>
      <c r="D78" s="51"/>
    </row>
    <row r="79" spans="1:4" x14ac:dyDescent="0.25">
      <c r="A79" s="159"/>
      <c r="B79" s="69"/>
      <c r="C79" s="51"/>
      <c r="D79" s="51"/>
    </row>
    <row r="80" spans="1:4" x14ac:dyDescent="0.25">
      <c r="A80" s="157"/>
      <c r="B80" s="69"/>
      <c r="C80" s="51"/>
      <c r="D80" s="51"/>
    </row>
    <row r="81" spans="1:4" x14ac:dyDescent="0.25">
      <c r="A81" s="157"/>
      <c r="B81" s="69"/>
      <c r="C81" s="51"/>
      <c r="D81" s="51"/>
    </row>
    <row r="82" spans="1:4" x14ac:dyDescent="0.25">
      <c r="A82" s="157"/>
      <c r="B82" s="69"/>
      <c r="C82" s="51"/>
      <c r="D82" s="51"/>
    </row>
    <row r="83" spans="1:4" x14ac:dyDescent="0.25">
      <c r="A83" s="158"/>
      <c r="B83" s="69"/>
      <c r="C83" s="51"/>
      <c r="D83" s="51"/>
    </row>
    <row r="84" spans="1:4" x14ac:dyDescent="0.25">
      <c r="A84" s="51"/>
      <c r="B84" s="69"/>
      <c r="C84" s="51"/>
      <c r="D84" s="51"/>
    </row>
    <row r="85" spans="1:4" x14ac:dyDescent="0.25">
      <c r="A85" s="51"/>
      <c r="B85" s="69"/>
      <c r="C85" s="51"/>
      <c r="D85" s="51"/>
    </row>
    <row r="86" spans="1:4" x14ac:dyDescent="0.25">
      <c r="A86" s="51"/>
      <c r="B86" s="69"/>
      <c r="C86" s="51"/>
      <c r="D86" s="51"/>
    </row>
    <row r="87" spans="1:4" x14ac:dyDescent="0.25">
      <c r="A87" s="51"/>
      <c r="B87" s="69"/>
      <c r="C87" s="51"/>
      <c r="D87" s="51"/>
    </row>
    <row r="88" spans="1:4" x14ac:dyDescent="0.25">
      <c r="A88" s="51"/>
      <c r="B88" s="69"/>
      <c r="C88" s="51"/>
      <c r="D88" s="51"/>
    </row>
    <row r="89" spans="1:4" x14ac:dyDescent="0.25">
      <c r="A89" s="51"/>
      <c r="B89" s="69"/>
      <c r="C89" s="51"/>
      <c r="D89" s="51"/>
    </row>
    <row r="90" spans="1:4" x14ac:dyDescent="0.25">
      <c r="A90" s="51"/>
      <c r="B90" s="69"/>
      <c r="C90" s="51"/>
      <c r="D90" s="51"/>
    </row>
    <row r="91" spans="1:4" x14ac:dyDescent="0.25">
      <c r="A91" s="51"/>
      <c r="B91" s="69"/>
      <c r="C91" s="51"/>
      <c r="D91" s="51"/>
    </row>
  </sheetData>
  <sortState xmlns:xlrd2="http://schemas.microsoft.com/office/spreadsheetml/2017/richdata2" ref="A22:A112">
    <sortCondition ref="A21"/>
  </sortState>
  <mergeCells count="7">
    <mergeCell ref="A9:B9"/>
    <mergeCell ref="A42:B43"/>
    <mergeCell ref="A30:B31"/>
    <mergeCell ref="A19:B19"/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F81FB-04A2-40BC-88AC-17BFAB900C10}">
  <dimension ref="A1:P88"/>
  <sheetViews>
    <sheetView topLeftCell="A7" workbookViewId="0">
      <selection activeCell="A37" sqref="A37"/>
    </sheetView>
  </sheetViews>
  <sheetFormatPr baseColWidth="10" defaultRowHeight="15" x14ac:dyDescent="0.25"/>
  <cols>
    <col min="1" max="1" width="66.85546875" customWidth="1"/>
    <col min="2" max="2" width="13.28515625" style="52" customWidth="1"/>
    <col min="5" max="5" width="42" customWidth="1"/>
  </cols>
  <sheetData>
    <row r="1" spans="1:16" s="57" customFormat="1" x14ac:dyDescent="0.25">
      <c r="A1" s="112"/>
      <c r="B1" s="112"/>
      <c r="C1" s="112"/>
      <c r="D1" s="112"/>
      <c r="E1" s="112"/>
    </row>
    <row r="2" spans="1:16" s="57" customFormat="1" ht="15.75" x14ac:dyDescent="0.25">
      <c r="A2" s="178" t="s">
        <v>106</v>
      </c>
      <c r="B2" s="178"/>
      <c r="C2" s="113"/>
      <c r="D2" s="113"/>
      <c r="E2" s="114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8" t="s">
        <v>108</v>
      </c>
      <c r="B3" s="178"/>
      <c r="C3" s="115"/>
      <c r="D3" s="115"/>
      <c r="E3" s="121" t="s">
        <v>124</v>
      </c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18" x14ac:dyDescent="0.25">
      <c r="A4" s="116"/>
      <c r="B4" s="116"/>
      <c r="C4" s="116"/>
      <c r="D4" s="116"/>
      <c r="E4" s="117"/>
      <c r="F4" s="59"/>
      <c r="G4" s="59"/>
      <c r="H4" s="59"/>
      <c r="I4" s="59"/>
      <c r="J4" s="59"/>
      <c r="K4" s="59"/>
      <c r="L4" s="59"/>
      <c r="M4" s="59"/>
      <c r="N4" s="59"/>
      <c r="O4" s="60"/>
      <c r="P4" s="60"/>
    </row>
    <row r="5" spans="1:16" s="57" customFormat="1" ht="37.5" customHeight="1" x14ac:dyDescent="0.25">
      <c r="A5" s="179" t="s">
        <v>115</v>
      </c>
      <c r="B5" s="180"/>
      <c r="C5" s="118"/>
      <c r="D5" s="118"/>
      <c r="E5" s="119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30.75" customHeight="1" x14ac:dyDescent="0.25">
      <c r="A6" s="183" t="s">
        <v>116</v>
      </c>
      <c r="B6" s="183"/>
      <c r="C6" s="101"/>
      <c r="D6" s="101"/>
      <c r="E6" s="106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s="57" customFormat="1" ht="15" customHeight="1" x14ac:dyDescent="0.25">
      <c r="A7" s="120" t="s">
        <v>117</v>
      </c>
      <c r="B7" s="101"/>
      <c r="C7" s="101"/>
      <c r="D7" s="101"/>
      <c r="E7" s="106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</row>
    <row r="8" spans="1:16" s="57" customFormat="1" ht="15" customHeight="1" x14ac:dyDescent="0.25">
      <c r="A8" s="120"/>
      <c r="B8" s="101"/>
      <c r="C8" s="101"/>
      <c r="D8" s="101"/>
      <c r="E8" s="106"/>
      <c r="F8" s="61"/>
      <c r="G8" s="61"/>
      <c r="H8" s="61"/>
      <c r="I8" s="61"/>
      <c r="J8" s="61"/>
      <c r="K8" s="61"/>
      <c r="L8" s="61"/>
      <c r="M8" s="61"/>
      <c r="N8" s="61"/>
      <c r="O8" s="62"/>
      <c r="P8" s="62"/>
    </row>
    <row r="9" spans="1:16" s="57" customFormat="1" ht="15" customHeight="1" x14ac:dyDescent="0.25">
      <c r="A9" s="102"/>
      <c r="B9" s="102" t="s">
        <v>118</v>
      </c>
      <c r="C9" s="102" t="s">
        <v>121</v>
      </c>
      <c r="D9" s="102" t="s">
        <v>122</v>
      </c>
      <c r="E9" s="102" t="s">
        <v>123</v>
      </c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</row>
    <row r="10" spans="1:16" ht="30" x14ac:dyDescent="0.25">
      <c r="A10" s="103" t="s">
        <v>99</v>
      </c>
      <c r="B10" s="104" t="s">
        <v>120</v>
      </c>
      <c r="C10" s="46">
        <f>'BPU LOT 1'!B7</f>
        <v>0</v>
      </c>
      <c r="D10" s="46">
        <v>1</v>
      </c>
      <c r="E10" s="46">
        <f>(C10*D10)</f>
        <v>0</v>
      </c>
    </row>
    <row r="11" spans="1:16" s="57" customFormat="1" ht="15" customHeight="1" x14ac:dyDescent="0.25">
      <c r="A11" s="55"/>
      <c r="B11" s="55"/>
      <c r="C11" s="55"/>
      <c r="D11" s="55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62"/>
    </row>
    <row r="12" spans="1:16" s="53" customFormat="1" ht="36" customHeight="1" x14ac:dyDescent="0.25">
      <c r="A12" s="181" t="s">
        <v>101</v>
      </c>
      <c r="B12" s="182"/>
      <c r="C12" s="109"/>
      <c r="D12" s="109"/>
      <c r="E12" s="109"/>
      <c r="F12" s="63"/>
      <c r="G12" s="63"/>
      <c r="H12" s="63"/>
      <c r="I12" s="63"/>
      <c r="J12" s="63"/>
      <c r="K12" s="63"/>
      <c r="L12" s="63"/>
      <c r="M12" s="63"/>
      <c r="N12" s="63"/>
      <c r="P12" s="54"/>
    </row>
    <row r="13" spans="1:16" x14ac:dyDescent="0.25">
      <c r="A13" s="71"/>
      <c r="B13" s="107" t="s">
        <v>119</v>
      </c>
      <c r="C13" s="102" t="s">
        <v>121</v>
      </c>
      <c r="D13" s="102" t="s">
        <v>122</v>
      </c>
      <c r="E13" s="102" t="s">
        <v>123</v>
      </c>
    </row>
    <row r="14" spans="1:16" x14ac:dyDescent="0.25">
      <c r="A14" s="73" t="s">
        <v>147</v>
      </c>
      <c r="B14" s="108" t="s">
        <v>118</v>
      </c>
      <c r="C14" s="46">
        <f>'BPU LOT 1'!B11</f>
        <v>0</v>
      </c>
      <c r="D14" s="46">
        <v>10</v>
      </c>
      <c r="E14" s="46">
        <f>(C14*D14)</f>
        <v>0</v>
      </c>
    </row>
    <row r="15" spans="1:16" x14ac:dyDescent="0.25">
      <c r="A15" s="73" t="s">
        <v>148</v>
      </c>
      <c r="B15" s="108" t="s">
        <v>118</v>
      </c>
      <c r="C15" s="46">
        <f>'BPU LOT 1'!B12</f>
        <v>0</v>
      </c>
      <c r="D15" s="46">
        <v>10</v>
      </c>
      <c r="E15" s="46">
        <f>(C15*D15)</f>
        <v>0</v>
      </c>
    </row>
    <row r="16" spans="1:16" ht="28.5" x14ac:dyDescent="0.25">
      <c r="A16" s="73" t="s">
        <v>19</v>
      </c>
      <c r="B16" s="108" t="s">
        <v>118</v>
      </c>
      <c r="C16" s="46"/>
      <c r="D16" s="46">
        <v>1</v>
      </c>
      <c r="E16" s="46"/>
    </row>
    <row r="17" spans="1:16" x14ac:dyDescent="0.25">
      <c r="A17" s="73" t="s">
        <v>1</v>
      </c>
      <c r="B17" s="108" t="s">
        <v>118</v>
      </c>
      <c r="C17" s="46"/>
      <c r="D17" s="46">
        <v>6</v>
      </c>
      <c r="E17" s="46"/>
    </row>
    <row r="18" spans="1:16" x14ac:dyDescent="0.25">
      <c r="A18" s="73" t="s">
        <v>2</v>
      </c>
      <c r="B18" s="108" t="s">
        <v>118</v>
      </c>
      <c r="C18" s="46"/>
      <c r="D18" s="46">
        <v>2</v>
      </c>
      <c r="E18" s="46"/>
    </row>
    <row r="19" spans="1:16" x14ac:dyDescent="0.25">
      <c r="A19" s="73" t="s">
        <v>3</v>
      </c>
      <c r="B19" s="108" t="s">
        <v>118</v>
      </c>
      <c r="C19" s="46"/>
      <c r="D19" s="46">
        <v>5</v>
      </c>
      <c r="E19" s="46"/>
    </row>
    <row r="20" spans="1:16" ht="15.75" thickBot="1" x14ac:dyDescent="0.3">
      <c r="A20" s="75" t="s">
        <v>4</v>
      </c>
      <c r="B20" s="108" t="s">
        <v>118</v>
      </c>
      <c r="C20" s="46"/>
      <c r="D20" s="46">
        <v>5</v>
      </c>
      <c r="E20" s="46"/>
    </row>
    <row r="21" spans="1:16" ht="15.75" thickBot="1" x14ac:dyDescent="0.3"/>
    <row r="22" spans="1:16" s="53" customFormat="1" ht="15" customHeight="1" x14ac:dyDescent="0.25">
      <c r="A22" s="172" t="s">
        <v>98</v>
      </c>
      <c r="B22" s="171"/>
      <c r="C22" s="109"/>
      <c r="D22" s="109"/>
      <c r="E22" s="109"/>
      <c r="F22" s="63"/>
      <c r="G22" s="63"/>
      <c r="H22" s="63"/>
      <c r="I22" s="63"/>
      <c r="J22" s="63"/>
      <c r="K22" s="63"/>
      <c r="L22" s="63"/>
      <c r="M22" s="63"/>
      <c r="N22" s="63"/>
      <c r="P22" s="54"/>
    </row>
    <row r="23" spans="1:16" x14ac:dyDescent="0.25">
      <c r="A23" s="71"/>
      <c r="B23" s="107" t="s">
        <v>119</v>
      </c>
      <c r="C23" s="102" t="s">
        <v>121</v>
      </c>
      <c r="D23" s="102" t="s">
        <v>122</v>
      </c>
      <c r="E23" s="102" t="s">
        <v>123</v>
      </c>
    </row>
    <row r="24" spans="1:16" x14ac:dyDescent="0.25">
      <c r="A24" s="73" t="s">
        <v>147</v>
      </c>
      <c r="B24" s="108" t="s">
        <v>118</v>
      </c>
      <c r="C24" s="46">
        <f>'BPU LOT 1'!B21</f>
        <v>0</v>
      </c>
      <c r="D24" s="46">
        <v>10</v>
      </c>
      <c r="E24" s="46">
        <f>(C24*D24)</f>
        <v>0</v>
      </c>
    </row>
    <row r="25" spans="1:16" x14ac:dyDescent="0.25">
      <c r="A25" s="73" t="s">
        <v>148</v>
      </c>
      <c r="B25" s="108" t="s">
        <v>118</v>
      </c>
      <c r="C25" s="46">
        <f>'BPU LOT 1'!B22</f>
        <v>0</v>
      </c>
      <c r="D25" s="46">
        <v>10</v>
      </c>
      <c r="E25" s="46">
        <f>(C25*D25)</f>
        <v>0</v>
      </c>
    </row>
    <row r="26" spans="1:16" ht="28.5" x14ac:dyDescent="0.25">
      <c r="A26" s="73" t="s">
        <v>19</v>
      </c>
      <c r="B26" s="108" t="s">
        <v>118</v>
      </c>
      <c r="C26" s="46"/>
      <c r="D26" s="46">
        <v>1</v>
      </c>
      <c r="E26" s="46"/>
    </row>
    <row r="27" spans="1:16" x14ac:dyDescent="0.25">
      <c r="A27" s="73" t="s">
        <v>1</v>
      </c>
      <c r="B27" s="108" t="s">
        <v>118</v>
      </c>
      <c r="C27" s="46"/>
      <c r="D27" s="46">
        <v>6</v>
      </c>
      <c r="E27" s="46"/>
    </row>
    <row r="28" spans="1:16" x14ac:dyDescent="0.25">
      <c r="A28" s="73" t="s">
        <v>2</v>
      </c>
      <c r="B28" s="108" t="s">
        <v>118</v>
      </c>
      <c r="C28" s="46"/>
      <c r="D28" s="46">
        <v>2</v>
      </c>
      <c r="E28" s="46"/>
    </row>
    <row r="29" spans="1:16" x14ac:dyDescent="0.25">
      <c r="A29" s="73" t="s">
        <v>3</v>
      </c>
      <c r="B29" s="108" t="s">
        <v>118</v>
      </c>
      <c r="C29" s="46"/>
      <c r="D29" s="46">
        <v>5</v>
      </c>
      <c r="E29" s="46"/>
    </row>
    <row r="30" spans="1:16" ht="15.75" thickBot="1" x14ac:dyDescent="0.3">
      <c r="A30" s="75" t="s">
        <v>4</v>
      </c>
      <c r="B30" s="108" t="s">
        <v>118</v>
      </c>
      <c r="C30" s="46"/>
      <c r="D30" s="46">
        <v>5</v>
      </c>
      <c r="E30" s="46"/>
    </row>
    <row r="33" spans="1:5" ht="15.75" customHeight="1" x14ac:dyDescent="0.25">
      <c r="A33" s="177" t="s">
        <v>97</v>
      </c>
      <c r="B33" s="177"/>
      <c r="C33" s="46"/>
      <c r="D33" s="46"/>
      <c r="E33" s="46"/>
    </row>
    <row r="34" spans="1:5" ht="15.75" customHeight="1" x14ac:dyDescent="0.25">
      <c r="A34" s="177"/>
      <c r="B34" s="177"/>
      <c r="C34" s="46"/>
      <c r="D34" s="46"/>
      <c r="E34" s="46"/>
    </row>
    <row r="35" spans="1:5" x14ac:dyDescent="0.25">
      <c r="A35" s="102"/>
      <c r="B35" s="105" t="s">
        <v>119</v>
      </c>
      <c r="C35" s="102" t="s">
        <v>121</v>
      </c>
      <c r="D35" s="102" t="s">
        <v>122</v>
      </c>
      <c r="E35" s="102" t="s">
        <v>123</v>
      </c>
    </row>
    <row r="36" spans="1:5" x14ac:dyDescent="0.25">
      <c r="A36" s="73" t="s">
        <v>147</v>
      </c>
      <c r="B36" s="104" t="s">
        <v>119</v>
      </c>
      <c r="C36" s="46"/>
      <c r="D36" s="46">
        <v>10</v>
      </c>
      <c r="E36" s="46"/>
    </row>
    <row r="37" spans="1:5" x14ac:dyDescent="0.25">
      <c r="A37" s="73" t="s">
        <v>148</v>
      </c>
      <c r="B37" s="104" t="s">
        <v>119</v>
      </c>
      <c r="C37" s="46"/>
      <c r="D37" s="46">
        <v>10</v>
      </c>
      <c r="E37" s="46"/>
    </row>
    <row r="38" spans="1:5" ht="28.5" x14ac:dyDescent="0.25">
      <c r="A38" s="73" t="s">
        <v>19</v>
      </c>
      <c r="B38" s="104" t="s">
        <v>119</v>
      </c>
      <c r="C38" s="46"/>
      <c r="D38" s="46">
        <v>1</v>
      </c>
      <c r="E38" s="46"/>
    </row>
    <row r="39" spans="1:5" x14ac:dyDescent="0.25">
      <c r="A39" s="73" t="s">
        <v>1</v>
      </c>
      <c r="B39" s="104" t="s">
        <v>119</v>
      </c>
      <c r="C39" s="46"/>
      <c r="D39" s="46">
        <v>6</v>
      </c>
      <c r="E39" s="46"/>
    </row>
    <row r="40" spans="1:5" x14ac:dyDescent="0.25">
      <c r="A40" s="73" t="s">
        <v>2</v>
      </c>
      <c r="B40" s="104" t="s">
        <v>119</v>
      </c>
      <c r="C40" s="46"/>
      <c r="D40" s="46">
        <v>2</v>
      </c>
      <c r="E40" s="46"/>
    </row>
    <row r="41" spans="1:5" x14ac:dyDescent="0.25">
      <c r="A41" s="73" t="s">
        <v>3</v>
      </c>
      <c r="B41" s="104" t="s">
        <v>119</v>
      </c>
      <c r="C41" s="46"/>
      <c r="D41" s="46">
        <v>5</v>
      </c>
      <c r="E41" s="46"/>
    </row>
    <row r="42" spans="1:5" ht="15.75" thickBot="1" x14ac:dyDescent="0.3">
      <c r="A42" s="75" t="s">
        <v>4</v>
      </c>
      <c r="B42" s="104" t="s">
        <v>119</v>
      </c>
      <c r="C42" s="46"/>
      <c r="D42" s="46">
        <v>5</v>
      </c>
      <c r="E42" s="46"/>
    </row>
    <row r="45" spans="1:5" ht="15.75" customHeight="1" x14ac:dyDescent="0.25">
      <c r="A45" s="177" t="s">
        <v>95</v>
      </c>
      <c r="B45" s="177"/>
      <c r="C45" s="46"/>
      <c r="D45" s="46"/>
      <c r="E45" s="46"/>
    </row>
    <row r="46" spans="1:5" ht="15.75" customHeight="1" x14ac:dyDescent="0.25">
      <c r="A46" s="177"/>
      <c r="B46" s="177"/>
      <c r="C46" s="102" t="s">
        <v>121</v>
      </c>
      <c r="D46" s="102" t="s">
        <v>122</v>
      </c>
      <c r="E46" s="102" t="s">
        <v>123</v>
      </c>
    </row>
    <row r="47" spans="1:5" x14ac:dyDescent="0.25">
      <c r="A47" s="102"/>
      <c r="B47" s="105" t="s">
        <v>119</v>
      </c>
      <c r="C47" s="46"/>
      <c r="D47" s="46"/>
      <c r="E47" s="46"/>
    </row>
    <row r="48" spans="1:5" x14ac:dyDescent="0.25">
      <c r="A48" s="73" t="s">
        <v>147</v>
      </c>
      <c r="B48" s="104" t="s">
        <v>118</v>
      </c>
      <c r="C48" s="46"/>
      <c r="D48" s="46">
        <v>10</v>
      </c>
      <c r="E48" s="46"/>
    </row>
    <row r="49" spans="1:5" x14ac:dyDescent="0.25">
      <c r="A49" s="73" t="s">
        <v>148</v>
      </c>
      <c r="B49" s="104" t="s">
        <v>118</v>
      </c>
      <c r="C49" s="46"/>
      <c r="D49" s="46">
        <v>1</v>
      </c>
      <c r="E49" s="46"/>
    </row>
    <row r="50" spans="1:5" ht="28.5" x14ac:dyDescent="0.25">
      <c r="A50" s="73" t="s">
        <v>19</v>
      </c>
      <c r="B50" s="104" t="s">
        <v>118</v>
      </c>
      <c r="C50" s="46"/>
      <c r="D50" s="46">
        <v>6</v>
      </c>
      <c r="E50" s="46"/>
    </row>
    <row r="51" spans="1:5" x14ac:dyDescent="0.25">
      <c r="A51" s="73" t="s">
        <v>1</v>
      </c>
      <c r="B51" s="104" t="s">
        <v>118</v>
      </c>
      <c r="C51" s="46"/>
      <c r="D51" s="46">
        <v>2</v>
      </c>
      <c r="E51" s="46"/>
    </row>
    <row r="52" spans="1:5" x14ac:dyDescent="0.25">
      <c r="A52" s="73" t="s">
        <v>2</v>
      </c>
      <c r="B52" s="104" t="s">
        <v>118</v>
      </c>
      <c r="C52" s="46"/>
      <c r="D52" s="46">
        <v>5</v>
      </c>
      <c r="E52" s="46"/>
    </row>
    <row r="53" spans="1:5" x14ac:dyDescent="0.25">
      <c r="A53" s="73" t="s">
        <v>3</v>
      </c>
      <c r="B53" s="104" t="s">
        <v>118</v>
      </c>
      <c r="C53" s="46"/>
      <c r="D53" s="46">
        <v>5</v>
      </c>
      <c r="E53" s="46"/>
    </row>
    <row r="54" spans="1:5" ht="15.75" thickBot="1" x14ac:dyDescent="0.3">
      <c r="A54" s="75" t="s">
        <v>4</v>
      </c>
      <c r="B54" s="104" t="s">
        <v>118</v>
      </c>
      <c r="C54" s="46"/>
      <c r="D54" s="46"/>
      <c r="E54" s="46"/>
    </row>
    <row r="57" spans="1:5" ht="15.75" thickBot="1" x14ac:dyDescent="0.3"/>
    <row r="58" spans="1:5" x14ac:dyDescent="0.25">
      <c r="A58" s="80"/>
      <c r="B58" s="110" t="s">
        <v>120</v>
      </c>
      <c r="C58" s="102" t="s">
        <v>121</v>
      </c>
      <c r="D58" s="102" t="s">
        <v>122</v>
      </c>
      <c r="E58" s="102" t="s">
        <v>123</v>
      </c>
    </row>
    <row r="59" spans="1:5" ht="15.75" thickBot="1" x14ac:dyDescent="0.3">
      <c r="A59" s="82" t="s">
        <v>63</v>
      </c>
      <c r="B59" s="111" t="s">
        <v>120</v>
      </c>
      <c r="C59" s="46">
        <v>1</v>
      </c>
      <c r="D59" s="46">
        <v>2</v>
      </c>
      <c r="E59" s="46"/>
    </row>
    <row r="61" spans="1:5" x14ac:dyDescent="0.25">
      <c r="A61" s="51"/>
      <c r="B61" s="69"/>
      <c r="C61" s="51"/>
      <c r="D61" s="51"/>
      <c r="E61" s="51"/>
    </row>
    <row r="62" spans="1:5" x14ac:dyDescent="0.25">
      <c r="A62" s="155"/>
      <c r="B62" s="156"/>
      <c r="C62" s="160"/>
      <c r="D62" s="160"/>
      <c r="E62" s="160"/>
    </row>
    <row r="63" spans="1:5" x14ac:dyDescent="0.25">
      <c r="A63" s="157"/>
      <c r="B63" s="69"/>
      <c r="C63" s="51"/>
      <c r="D63" s="51"/>
      <c r="E63" s="51"/>
    </row>
    <row r="64" spans="1:5" x14ac:dyDescent="0.25">
      <c r="A64" s="158"/>
      <c r="B64" s="69"/>
      <c r="C64" s="51"/>
      <c r="D64" s="51"/>
      <c r="E64" s="51"/>
    </row>
    <row r="65" spans="1:5" x14ac:dyDescent="0.25">
      <c r="A65" s="158"/>
      <c r="B65" s="69"/>
      <c r="C65" s="51"/>
      <c r="D65" s="51"/>
      <c r="E65" s="51"/>
    </row>
    <row r="66" spans="1:5" x14ac:dyDescent="0.25">
      <c r="A66" s="158"/>
      <c r="B66" s="69"/>
      <c r="C66" s="51"/>
      <c r="D66" s="51"/>
      <c r="E66" s="51"/>
    </row>
    <row r="67" spans="1:5" x14ac:dyDescent="0.25">
      <c r="A67" s="158"/>
      <c r="B67" s="69"/>
      <c r="C67" s="51"/>
      <c r="D67" s="51"/>
      <c r="E67" s="51"/>
    </row>
    <row r="68" spans="1:5" x14ac:dyDescent="0.25">
      <c r="A68" s="158"/>
      <c r="B68" s="69"/>
      <c r="C68" s="51"/>
      <c r="D68" s="51"/>
      <c r="E68" s="51"/>
    </row>
    <row r="69" spans="1:5" x14ac:dyDescent="0.25">
      <c r="A69" s="159"/>
      <c r="B69" s="69"/>
      <c r="C69" s="51"/>
      <c r="D69" s="51"/>
      <c r="E69" s="51"/>
    </row>
    <row r="70" spans="1:5" x14ac:dyDescent="0.25">
      <c r="A70" s="158"/>
      <c r="B70" s="69"/>
      <c r="C70" s="51"/>
      <c r="D70" s="51"/>
      <c r="E70" s="51"/>
    </row>
    <row r="71" spans="1:5" x14ac:dyDescent="0.25">
      <c r="A71" s="158"/>
      <c r="B71" s="69"/>
      <c r="C71" s="51"/>
      <c r="D71" s="51"/>
      <c r="E71" s="51"/>
    </row>
    <row r="72" spans="1:5" x14ac:dyDescent="0.25">
      <c r="A72" s="159"/>
      <c r="B72" s="69"/>
      <c r="C72" s="51"/>
      <c r="D72" s="51"/>
      <c r="E72" s="51"/>
    </row>
    <row r="73" spans="1:5" x14ac:dyDescent="0.25">
      <c r="A73" s="158"/>
      <c r="B73" s="69"/>
      <c r="C73" s="51"/>
      <c r="D73" s="51"/>
      <c r="E73" s="51"/>
    </row>
    <row r="74" spans="1:5" x14ac:dyDescent="0.25">
      <c r="A74" s="157"/>
      <c r="B74" s="69"/>
      <c r="C74" s="51"/>
      <c r="D74" s="51"/>
      <c r="E74" s="51"/>
    </row>
    <row r="75" spans="1:5" x14ac:dyDescent="0.25">
      <c r="A75" s="159"/>
      <c r="B75" s="69"/>
      <c r="C75" s="51"/>
      <c r="D75" s="51"/>
      <c r="E75" s="51"/>
    </row>
    <row r="76" spans="1:5" x14ac:dyDescent="0.25">
      <c r="A76" s="158"/>
      <c r="B76" s="69"/>
      <c r="C76" s="51"/>
      <c r="D76" s="51"/>
      <c r="E76" s="51"/>
    </row>
    <row r="77" spans="1:5" x14ac:dyDescent="0.25">
      <c r="A77" s="157"/>
      <c r="B77" s="69"/>
      <c r="C77" s="51"/>
      <c r="D77" s="51"/>
      <c r="E77" s="51"/>
    </row>
    <row r="78" spans="1:5" x14ac:dyDescent="0.25">
      <c r="A78" s="159"/>
      <c r="B78" s="69"/>
      <c r="C78" s="51"/>
      <c r="D78" s="51"/>
      <c r="E78" s="51"/>
    </row>
    <row r="79" spans="1:5" x14ac:dyDescent="0.25">
      <c r="A79" s="159"/>
      <c r="B79" s="69"/>
      <c r="C79" s="51"/>
      <c r="D79" s="51"/>
      <c r="E79" s="51"/>
    </row>
    <row r="80" spans="1:5" x14ac:dyDescent="0.25">
      <c r="A80" s="159"/>
      <c r="B80" s="69"/>
      <c r="C80" s="51"/>
      <c r="D80" s="51"/>
      <c r="E80" s="51"/>
    </row>
    <row r="81" spans="1:5" x14ac:dyDescent="0.25">
      <c r="A81" s="158"/>
      <c r="B81" s="69"/>
      <c r="C81" s="51"/>
      <c r="D81" s="51"/>
      <c r="E81" s="51"/>
    </row>
    <row r="82" spans="1:5" x14ac:dyDescent="0.25">
      <c r="A82" s="159"/>
      <c r="B82" s="69"/>
      <c r="C82" s="51"/>
      <c r="D82" s="51"/>
      <c r="E82" s="51"/>
    </row>
    <row r="83" spans="1:5" x14ac:dyDescent="0.25">
      <c r="A83" s="157"/>
      <c r="B83" s="69"/>
      <c r="C83" s="51"/>
      <c r="D83" s="51"/>
      <c r="E83" s="51"/>
    </row>
    <row r="84" spans="1:5" x14ac:dyDescent="0.25">
      <c r="A84" s="157"/>
      <c r="B84" s="69"/>
      <c r="C84" s="51"/>
      <c r="D84" s="51"/>
      <c r="E84" s="51"/>
    </row>
    <row r="85" spans="1:5" x14ac:dyDescent="0.25">
      <c r="A85" s="157"/>
      <c r="B85" s="69"/>
      <c r="C85" s="51"/>
      <c r="D85" s="51"/>
      <c r="E85" s="51"/>
    </row>
    <row r="86" spans="1:5" x14ac:dyDescent="0.25">
      <c r="A86" s="158"/>
      <c r="B86" s="69"/>
      <c r="C86" s="51"/>
      <c r="D86" s="51"/>
      <c r="E86" s="51"/>
    </row>
    <row r="87" spans="1:5" x14ac:dyDescent="0.25">
      <c r="A87" s="51"/>
      <c r="B87" s="69"/>
      <c r="C87" s="51"/>
      <c r="D87" s="51"/>
      <c r="E87" s="51"/>
    </row>
    <row r="88" spans="1:5" x14ac:dyDescent="0.25">
      <c r="A88" s="51"/>
      <c r="B88" s="69"/>
      <c r="C88" s="51"/>
      <c r="D88" s="51"/>
      <c r="E88" s="51"/>
    </row>
  </sheetData>
  <mergeCells count="8">
    <mergeCell ref="A45:B46"/>
    <mergeCell ref="A2:B2"/>
    <mergeCell ref="A3:B3"/>
    <mergeCell ref="A5:B5"/>
    <mergeCell ref="A12:B12"/>
    <mergeCell ref="A22:B22"/>
    <mergeCell ref="A33:B34"/>
    <mergeCell ref="A6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9"/>
  <sheetViews>
    <sheetView topLeftCell="A11" zoomScale="73" zoomScaleNormal="73" workbookViewId="0">
      <selection activeCell="A45" sqref="A45:XFD45"/>
    </sheetView>
  </sheetViews>
  <sheetFormatPr baseColWidth="10" defaultRowHeight="15" x14ac:dyDescent="0.25"/>
  <cols>
    <col min="1" max="1" width="26.85546875" style="7" customWidth="1"/>
    <col min="2" max="2" width="11.85546875" style="7" bestFit="1" customWidth="1"/>
    <col min="3" max="3" width="22.42578125" style="7" bestFit="1" customWidth="1"/>
    <col min="4" max="4" width="12.7109375" style="7" customWidth="1"/>
    <col min="5" max="5" width="23.7109375" style="7" customWidth="1"/>
    <col min="6" max="6" width="14.7109375" style="7" bestFit="1" customWidth="1"/>
    <col min="7" max="7" width="23.7109375" style="7" customWidth="1"/>
    <col min="8" max="8" width="12.28515625" style="7" customWidth="1"/>
    <col min="9" max="9" width="23.7109375" style="7" customWidth="1"/>
    <col min="10" max="10" width="13.140625" style="7" customWidth="1"/>
    <col min="11" max="11" width="23.7109375" style="7" customWidth="1"/>
    <col min="12" max="12" width="13" style="7" customWidth="1"/>
    <col min="13" max="13" width="23.7109375" style="7" customWidth="1"/>
    <col min="14" max="14" width="11.28515625" style="7" customWidth="1"/>
    <col min="15" max="15" width="23.7109375" style="7" customWidth="1"/>
    <col min="16" max="16" width="11.5703125" style="7" customWidth="1"/>
    <col min="17" max="17" width="23.7109375" style="7" customWidth="1"/>
    <col min="18" max="19" width="24.7109375" style="7" customWidth="1"/>
    <col min="20" max="20" width="24.7109375" style="37" customWidth="1"/>
    <col min="21" max="260" width="11.42578125" style="7"/>
    <col min="261" max="261" width="50.5703125" style="7" customWidth="1"/>
    <col min="262" max="262" width="12.7109375" style="7" customWidth="1"/>
    <col min="263" max="263" width="24.7109375" style="7" customWidth="1"/>
    <col min="264" max="264" width="12.28515625" style="7" customWidth="1"/>
    <col min="265" max="265" width="24.7109375" style="7" customWidth="1"/>
    <col min="266" max="266" width="13.42578125" style="7" customWidth="1"/>
    <col min="267" max="267" width="24.7109375" style="7" customWidth="1"/>
    <col min="268" max="268" width="13" style="7" customWidth="1"/>
    <col min="269" max="269" width="24.7109375" style="7" customWidth="1"/>
    <col min="270" max="270" width="11.28515625" style="7" customWidth="1"/>
    <col min="271" max="271" width="24.7109375" style="7" customWidth="1"/>
    <col min="272" max="272" width="11.5703125" style="7" customWidth="1"/>
    <col min="273" max="276" width="24.7109375" style="7" customWidth="1"/>
    <col min="277" max="516" width="11.42578125" style="7"/>
    <col min="517" max="517" width="50.5703125" style="7" customWidth="1"/>
    <col min="518" max="518" width="12.7109375" style="7" customWidth="1"/>
    <col min="519" max="519" width="24.7109375" style="7" customWidth="1"/>
    <col min="520" max="520" width="12.28515625" style="7" customWidth="1"/>
    <col min="521" max="521" width="24.7109375" style="7" customWidth="1"/>
    <col min="522" max="522" width="13.42578125" style="7" customWidth="1"/>
    <col min="523" max="523" width="24.7109375" style="7" customWidth="1"/>
    <col min="524" max="524" width="13" style="7" customWidth="1"/>
    <col min="525" max="525" width="24.7109375" style="7" customWidth="1"/>
    <col min="526" max="526" width="11.28515625" style="7" customWidth="1"/>
    <col min="527" max="527" width="24.7109375" style="7" customWidth="1"/>
    <col min="528" max="528" width="11.5703125" style="7" customWidth="1"/>
    <col min="529" max="532" width="24.7109375" style="7" customWidth="1"/>
    <col min="533" max="772" width="11.42578125" style="7"/>
    <col min="773" max="773" width="50.5703125" style="7" customWidth="1"/>
    <col min="774" max="774" width="12.7109375" style="7" customWidth="1"/>
    <col min="775" max="775" width="24.7109375" style="7" customWidth="1"/>
    <col min="776" max="776" width="12.28515625" style="7" customWidth="1"/>
    <col min="777" max="777" width="24.7109375" style="7" customWidth="1"/>
    <col min="778" max="778" width="13.42578125" style="7" customWidth="1"/>
    <col min="779" max="779" width="24.7109375" style="7" customWidth="1"/>
    <col min="780" max="780" width="13" style="7" customWidth="1"/>
    <col min="781" max="781" width="24.7109375" style="7" customWidth="1"/>
    <col min="782" max="782" width="11.28515625" style="7" customWidth="1"/>
    <col min="783" max="783" width="24.7109375" style="7" customWidth="1"/>
    <col min="784" max="784" width="11.5703125" style="7" customWidth="1"/>
    <col min="785" max="788" width="24.7109375" style="7" customWidth="1"/>
    <col min="789" max="1028" width="11.42578125" style="7"/>
    <col min="1029" max="1029" width="50.5703125" style="7" customWidth="1"/>
    <col min="1030" max="1030" width="12.7109375" style="7" customWidth="1"/>
    <col min="1031" max="1031" width="24.7109375" style="7" customWidth="1"/>
    <col min="1032" max="1032" width="12.28515625" style="7" customWidth="1"/>
    <col min="1033" max="1033" width="24.7109375" style="7" customWidth="1"/>
    <col min="1034" max="1034" width="13.42578125" style="7" customWidth="1"/>
    <col min="1035" max="1035" width="24.7109375" style="7" customWidth="1"/>
    <col min="1036" max="1036" width="13" style="7" customWidth="1"/>
    <col min="1037" max="1037" width="24.7109375" style="7" customWidth="1"/>
    <col min="1038" max="1038" width="11.28515625" style="7" customWidth="1"/>
    <col min="1039" max="1039" width="24.7109375" style="7" customWidth="1"/>
    <col min="1040" max="1040" width="11.5703125" style="7" customWidth="1"/>
    <col min="1041" max="1044" width="24.7109375" style="7" customWidth="1"/>
    <col min="1045" max="1284" width="11.42578125" style="7"/>
    <col min="1285" max="1285" width="50.5703125" style="7" customWidth="1"/>
    <col min="1286" max="1286" width="12.7109375" style="7" customWidth="1"/>
    <col min="1287" max="1287" width="24.7109375" style="7" customWidth="1"/>
    <col min="1288" max="1288" width="12.28515625" style="7" customWidth="1"/>
    <col min="1289" max="1289" width="24.7109375" style="7" customWidth="1"/>
    <col min="1290" max="1290" width="13.42578125" style="7" customWidth="1"/>
    <col min="1291" max="1291" width="24.7109375" style="7" customWidth="1"/>
    <col min="1292" max="1292" width="13" style="7" customWidth="1"/>
    <col min="1293" max="1293" width="24.7109375" style="7" customWidth="1"/>
    <col min="1294" max="1294" width="11.28515625" style="7" customWidth="1"/>
    <col min="1295" max="1295" width="24.7109375" style="7" customWidth="1"/>
    <col min="1296" max="1296" width="11.5703125" style="7" customWidth="1"/>
    <col min="1297" max="1300" width="24.7109375" style="7" customWidth="1"/>
    <col min="1301" max="1540" width="11.42578125" style="7"/>
    <col min="1541" max="1541" width="50.5703125" style="7" customWidth="1"/>
    <col min="1542" max="1542" width="12.7109375" style="7" customWidth="1"/>
    <col min="1543" max="1543" width="24.7109375" style="7" customWidth="1"/>
    <col min="1544" max="1544" width="12.28515625" style="7" customWidth="1"/>
    <col min="1545" max="1545" width="24.7109375" style="7" customWidth="1"/>
    <col min="1546" max="1546" width="13.42578125" style="7" customWidth="1"/>
    <col min="1547" max="1547" width="24.7109375" style="7" customWidth="1"/>
    <col min="1548" max="1548" width="13" style="7" customWidth="1"/>
    <col min="1549" max="1549" width="24.7109375" style="7" customWidth="1"/>
    <col min="1550" max="1550" width="11.28515625" style="7" customWidth="1"/>
    <col min="1551" max="1551" width="24.7109375" style="7" customWidth="1"/>
    <col min="1552" max="1552" width="11.5703125" style="7" customWidth="1"/>
    <col min="1553" max="1556" width="24.7109375" style="7" customWidth="1"/>
    <col min="1557" max="1796" width="11.42578125" style="7"/>
    <col min="1797" max="1797" width="50.5703125" style="7" customWidth="1"/>
    <col min="1798" max="1798" width="12.7109375" style="7" customWidth="1"/>
    <col min="1799" max="1799" width="24.7109375" style="7" customWidth="1"/>
    <col min="1800" max="1800" width="12.28515625" style="7" customWidth="1"/>
    <col min="1801" max="1801" width="24.7109375" style="7" customWidth="1"/>
    <col min="1802" max="1802" width="13.42578125" style="7" customWidth="1"/>
    <col min="1803" max="1803" width="24.7109375" style="7" customWidth="1"/>
    <col min="1804" max="1804" width="13" style="7" customWidth="1"/>
    <col min="1805" max="1805" width="24.7109375" style="7" customWidth="1"/>
    <col min="1806" max="1806" width="11.28515625" style="7" customWidth="1"/>
    <col min="1807" max="1807" width="24.7109375" style="7" customWidth="1"/>
    <col min="1808" max="1808" width="11.5703125" style="7" customWidth="1"/>
    <col min="1809" max="1812" width="24.7109375" style="7" customWidth="1"/>
    <col min="1813" max="2052" width="11.42578125" style="7"/>
    <col min="2053" max="2053" width="50.5703125" style="7" customWidth="1"/>
    <col min="2054" max="2054" width="12.7109375" style="7" customWidth="1"/>
    <col min="2055" max="2055" width="24.7109375" style="7" customWidth="1"/>
    <col min="2056" max="2056" width="12.28515625" style="7" customWidth="1"/>
    <col min="2057" max="2057" width="24.7109375" style="7" customWidth="1"/>
    <col min="2058" max="2058" width="13.42578125" style="7" customWidth="1"/>
    <col min="2059" max="2059" width="24.7109375" style="7" customWidth="1"/>
    <col min="2060" max="2060" width="13" style="7" customWidth="1"/>
    <col min="2061" max="2061" width="24.7109375" style="7" customWidth="1"/>
    <col min="2062" max="2062" width="11.28515625" style="7" customWidth="1"/>
    <col min="2063" max="2063" width="24.7109375" style="7" customWidth="1"/>
    <col min="2064" max="2064" width="11.5703125" style="7" customWidth="1"/>
    <col min="2065" max="2068" width="24.7109375" style="7" customWidth="1"/>
    <col min="2069" max="2308" width="11.42578125" style="7"/>
    <col min="2309" max="2309" width="50.5703125" style="7" customWidth="1"/>
    <col min="2310" max="2310" width="12.7109375" style="7" customWidth="1"/>
    <col min="2311" max="2311" width="24.7109375" style="7" customWidth="1"/>
    <col min="2312" max="2312" width="12.28515625" style="7" customWidth="1"/>
    <col min="2313" max="2313" width="24.7109375" style="7" customWidth="1"/>
    <col min="2314" max="2314" width="13.42578125" style="7" customWidth="1"/>
    <col min="2315" max="2315" width="24.7109375" style="7" customWidth="1"/>
    <col min="2316" max="2316" width="13" style="7" customWidth="1"/>
    <col min="2317" max="2317" width="24.7109375" style="7" customWidth="1"/>
    <col min="2318" max="2318" width="11.28515625" style="7" customWidth="1"/>
    <col min="2319" max="2319" width="24.7109375" style="7" customWidth="1"/>
    <col min="2320" max="2320" width="11.5703125" style="7" customWidth="1"/>
    <col min="2321" max="2324" width="24.7109375" style="7" customWidth="1"/>
    <col min="2325" max="2564" width="11.42578125" style="7"/>
    <col min="2565" max="2565" width="50.5703125" style="7" customWidth="1"/>
    <col min="2566" max="2566" width="12.7109375" style="7" customWidth="1"/>
    <col min="2567" max="2567" width="24.7109375" style="7" customWidth="1"/>
    <col min="2568" max="2568" width="12.28515625" style="7" customWidth="1"/>
    <col min="2569" max="2569" width="24.7109375" style="7" customWidth="1"/>
    <col min="2570" max="2570" width="13.42578125" style="7" customWidth="1"/>
    <col min="2571" max="2571" width="24.7109375" style="7" customWidth="1"/>
    <col min="2572" max="2572" width="13" style="7" customWidth="1"/>
    <col min="2573" max="2573" width="24.7109375" style="7" customWidth="1"/>
    <col min="2574" max="2574" width="11.28515625" style="7" customWidth="1"/>
    <col min="2575" max="2575" width="24.7109375" style="7" customWidth="1"/>
    <col min="2576" max="2576" width="11.5703125" style="7" customWidth="1"/>
    <col min="2577" max="2580" width="24.7109375" style="7" customWidth="1"/>
    <col min="2581" max="2820" width="11.42578125" style="7"/>
    <col min="2821" max="2821" width="50.5703125" style="7" customWidth="1"/>
    <col min="2822" max="2822" width="12.7109375" style="7" customWidth="1"/>
    <col min="2823" max="2823" width="24.7109375" style="7" customWidth="1"/>
    <col min="2824" max="2824" width="12.28515625" style="7" customWidth="1"/>
    <col min="2825" max="2825" width="24.7109375" style="7" customWidth="1"/>
    <col min="2826" max="2826" width="13.42578125" style="7" customWidth="1"/>
    <col min="2827" max="2827" width="24.7109375" style="7" customWidth="1"/>
    <col min="2828" max="2828" width="13" style="7" customWidth="1"/>
    <col min="2829" max="2829" width="24.7109375" style="7" customWidth="1"/>
    <col min="2830" max="2830" width="11.28515625" style="7" customWidth="1"/>
    <col min="2831" max="2831" width="24.7109375" style="7" customWidth="1"/>
    <col min="2832" max="2832" width="11.5703125" style="7" customWidth="1"/>
    <col min="2833" max="2836" width="24.7109375" style="7" customWidth="1"/>
    <col min="2837" max="3076" width="11.42578125" style="7"/>
    <col min="3077" max="3077" width="50.5703125" style="7" customWidth="1"/>
    <col min="3078" max="3078" width="12.7109375" style="7" customWidth="1"/>
    <col min="3079" max="3079" width="24.7109375" style="7" customWidth="1"/>
    <col min="3080" max="3080" width="12.28515625" style="7" customWidth="1"/>
    <col min="3081" max="3081" width="24.7109375" style="7" customWidth="1"/>
    <col min="3082" max="3082" width="13.42578125" style="7" customWidth="1"/>
    <col min="3083" max="3083" width="24.7109375" style="7" customWidth="1"/>
    <col min="3084" max="3084" width="13" style="7" customWidth="1"/>
    <col min="3085" max="3085" width="24.7109375" style="7" customWidth="1"/>
    <col min="3086" max="3086" width="11.28515625" style="7" customWidth="1"/>
    <col min="3087" max="3087" width="24.7109375" style="7" customWidth="1"/>
    <col min="3088" max="3088" width="11.5703125" style="7" customWidth="1"/>
    <col min="3089" max="3092" width="24.7109375" style="7" customWidth="1"/>
    <col min="3093" max="3332" width="11.42578125" style="7"/>
    <col min="3333" max="3333" width="50.5703125" style="7" customWidth="1"/>
    <col min="3334" max="3334" width="12.7109375" style="7" customWidth="1"/>
    <col min="3335" max="3335" width="24.7109375" style="7" customWidth="1"/>
    <col min="3336" max="3336" width="12.28515625" style="7" customWidth="1"/>
    <col min="3337" max="3337" width="24.7109375" style="7" customWidth="1"/>
    <col min="3338" max="3338" width="13.42578125" style="7" customWidth="1"/>
    <col min="3339" max="3339" width="24.7109375" style="7" customWidth="1"/>
    <col min="3340" max="3340" width="13" style="7" customWidth="1"/>
    <col min="3341" max="3341" width="24.7109375" style="7" customWidth="1"/>
    <col min="3342" max="3342" width="11.28515625" style="7" customWidth="1"/>
    <col min="3343" max="3343" width="24.7109375" style="7" customWidth="1"/>
    <col min="3344" max="3344" width="11.5703125" style="7" customWidth="1"/>
    <col min="3345" max="3348" width="24.7109375" style="7" customWidth="1"/>
    <col min="3349" max="3588" width="11.42578125" style="7"/>
    <col min="3589" max="3589" width="50.5703125" style="7" customWidth="1"/>
    <col min="3590" max="3590" width="12.7109375" style="7" customWidth="1"/>
    <col min="3591" max="3591" width="24.7109375" style="7" customWidth="1"/>
    <col min="3592" max="3592" width="12.28515625" style="7" customWidth="1"/>
    <col min="3593" max="3593" width="24.7109375" style="7" customWidth="1"/>
    <col min="3594" max="3594" width="13.42578125" style="7" customWidth="1"/>
    <col min="3595" max="3595" width="24.7109375" style="7" customWidth="1"/>
    <col min="3596" max="3596" width="13" style="7" customWidth="1"/>
    <col min="3597" max="3597" width="24.7109375" style="7" customWidth="1"/>
    <col min="3598" max="3598" width="11.28515625" style="7" customWidth="1"/>
    <col min="3599" max="3599" width="24.7109375" style="7" customWidth="1"/>
    <col min="3600" max="3600" width="11.5703125" style="7" customWidth="1"/>
    <col min="3601" max="3604" width="24.7109375" style="7" customWidth="1"/>
    <col min="3605" max="3844" width="11.42578125" style="7"/>
    <col min="3845" max="3845" width="50.5703125" style="7" customWidth="1"/>
    <col min="3846" max="3846" width="12.7109375" style="7" customWidth="1"/>
    <col min="3847" max="3847" width="24.7109375" style="7" customWidth="1"/>
    <col min="3848" max="3848" width="12.28515625" style="7" customWidth="1"/>
    <col min="3849" max="3849" width="24.7109375" style="7" customWidth="1"/>
    <col min="3850" max="3850" width="13.42578125" style="7" customWidth="1"/>
    <col min="3851" max="3851" width="24.7109375" style="7" customWidth="1"/>
    <col min="3852" max="3852" width="13" style="7" customWidth="1"/>
    <col min="3853" max="3853" width="24.7109375" style="7" customWidth="1"/>
    <col min="3854" max="3854" width="11.28515625" style="7" customWidth="1"/>
    <col min="3855" max="3855" width="24.7109375" style="7" customWidth="1"/>
    <col min="3856" max="3856" width="11.5703125" style="7" customWidth="1"/>
    <col min="3857" max="3860" width="24.7109375" style="7" customWidth="1"/>
    <col min="3861" max="4100" width="11.42578125" style="7"/>
    <col min="4101" max="4101" width="50.5703125" style="7" customWidth="1"/>
    <col min="4102" max="4102" width="12.7109375" style="7" customWidth="1"/>
    <col min="4103" max="4103" width="24.7109375" style="7" customWidth="1"/>
    <col min="4104" max="4104" width="12.28515625" style="7" customWidth="1"/>
    <col min="4105" max="4105" width="24.7109375" style="7" customWidth="1"/>
    <col min="4106" max="4106" width="13.42578125" style="7" customWidth="1"/>
    <col min="4107" max="4107" width="24.7109375" style="7" customWidth="1"/>
    <col min="4108" max="4108" width="13" style="7" customWidth="1"/>
    <col min="4109" max="4109" width="24.7109375" style="7" customWidth="1"/>
    <col min="4110" max="4110" width="11.28515625" style="7" customWidth="1"/>
    <col min="4111" max="4111" width="24.7109375" style="7" customWidth="1"/>
    <col min="4112" max="4112" width="11.5703125" style="7" customWidth="1"/>
    <col min="4113" max="4116" width="24.7109375" style="7" customWidth="1"/>
    <col min="4117" max="4356" width="11.42578125" style="7"/>
    <col min="4357" max="4357" width="50.5703125" style="7" customWidth="1"/>
    <col min="4358" max="4358" width="12.7109375" style="7" customWidth="1"/>
    <col min="4359" max="4359" width="24.7109375" style="7" customWidth="1"/>
    <col min="4360" max="4360" width="12.28515625" style="7" customWidth="1"/>
    <col min="4361" max="4361" width="24.7109375" style="7" customWidth="1"/>
    <col min="4362" max="4362" width="13.42578125" style="7" customWidth="1"/>
    <col min="4363" max="4363" width="24.7109375" style="7" customWidth="1"/>
    <col min="4364" max="4364" width="13" style="7" customWidth="1"/>
    <col min="4365" max="4365" width="24.7109375" style="7" customWidth="1"/>
    <col min="4366" max="4366" width="11.28515625" style="7" customWidth="1"/>
    <col min="4367" max="4367" width="24.7109375" style="7" customWidth="1"/>
    <col min="4368" max="4368" width="11.5703125" style="7" customWidth="1"/>
    <col min="4369" max="4372" width="24.7109375" style="7" customWidth="1"/>
    <col min="4373" max="4612" width="11.42578125" style="7"/>
    <col min="4613" max="4613" width="50.5703125" style="7" customWidth="1"/>
    <col min="4614" max="4614" width="12.7109375" style="7" customWidth="1"/>
    <col min="4615" max="4615" width="24.7109375" style="7" customWidth="1"/>
    <col min="4616" max="4616" width="12.28515625" style="7" customWidth="1"/>
    <col min="4617" max="4617" width="24.7109375" style="7" customWidth="1"/>
    <col min="4618" max="4618" width="13.42578125" style="7" customWidth="1"/>
    <col min="4619" max="4619" width="24.7109375" style="7" customWidth="1"/>
    <col min="4620" max="4620" width="13" style="7" customWidth="1"/>
    <col min="4621" max="4621" width="24.7109375" style="7" customWidth="1"/>
    <col min="4622" max="4622" width="11.28515625" style="7" customWidth="1"/>
    <col min="4623" max="4623" width="24.7109375" style="7" customWidth="1"/>
    <col min="4624" max="4624" width="11.5703125" style="7" customWidth="1"/>
    <col min="4625" max="4628" width="24.7109375" style="7" customWidth="1"/>
    <col min="4629" max="4868" width="11.42578125" style="7"/>
    <col min="4869" max="4869" width="50.5703125" style="7" customWidth="1"/>
    <col min="4870" max="4870" width="12.7109375" style="7" customWidth="1"/>
    <col min="4871" max="4871" width="24.7109375" style="7" customWidth="1"/>
    <col min="4872" max="4872" width="12.28515625" style="7" customWidth="1"/>
    <col min="4873" max="4873" width="24.7109375" style="7" customWidth="1"/>
    <col min="4874" max="4874" width="13.42578125" style="7" customWidth="1"/>
    <col min="4875" max="4875" width="24.7109375" style="7" customWidth="1"/>
    <col min="4876" max="4876" width="13" style="7" customWidth="1"/>
    <col min="4877" max="4877" width="24.7109375" style="7" customWidth="1"/>
    <col min="4878" max="4878" width="11.28515625" style="7" customWidth="1"/>
    <col min="4879" max="4879" width="24.7109375" style="7" customWidth="1"/>
    <col min="4880" max="4880" width="11.5703125" style="7" customWidth="1"/>
    <col min="4881" max="4884" width="24.7109375" style="7" customWidth="1"/>
    <col min="4885" max="5124" width="11.42578125" style="7"/>
    <col min="5125" max="5125" width="50.5703125" style="7" customWidth="1"/>
    <col min="5126" max="5126" width="12.7109375" style="7" customWidth="1"/>
    <col min="5127" max="5127" width="24.7109375" style="7" customWidth="1"/>
    <col min="5128" max="5128" width="12.28515625" style="7" customWidth="1"/>
    <col min="5129" max="5129" width="24.7109375" style="7" customWidth="1"/>
    <col min="5130" max="5130" width="13.42578125" style="7" customWidth="1"/>
    <col min="5131" max="5131" width="24.7109375" style="7" customWidth="1"/>
    <col min="5132" max="5132" width="13" style="7" customWidth="1"/>
    <col min="5133" max="5133" width="24.7109375" style="7" customWidth="1"/>
    <col min="5134" max="5134" width="11.28515625" style="7" customWidth="1"/>
    <col min="5135" max="5135" width="24.7109375" style="7" customWidth="1"/>
    <col min="5136" max="5136" width="11.5703125" style="7" customWidth="1"/>
    <col min="5137" max="5140" width="24.7109375" style="7" customWidth="1"/>
    <col min="5141" max="5380" width="11.42578125" style="7"/>
    <col min="5381" max="5381" width="50.5703125" style="7" customWidth="1"/>
    <col min="5382" max="5382" width="12.7109375" style="7" customWidth="1"/>
    <col min="5383" max="5383" width="24.7109375" style="7" customWidth="1"/>
    <col min="5384" max="5384" width="12.28515625" style="7" customWidth="1"/>
    <col min="5385" max="5385" width="24.7109375" style="7" customWidth="1"/>
    <col min="5386" max="5386" width="13.42578125" style="7" customWidth="1"/>
    <col min="5387" max="5387" width="24.7109375" style="7" customWidth="1"/>
    <col min="5388" max="5388" width="13" style="7" customWidth="1"/>
    <col min="5389" max="5389" width="24.7109375" style="7" customWidth="1"/>
    <col min="5390" max="5390" width="11.28515625" style="7" customWidth="1"/>
    <col min="5391" max="5391" width="24.7109375" style="7" customWidth="1"/>
    <col min="5392" max="5392" width="11.5703125" style="7" customWidth="1"/>
    <col min="5393" max="5396" width="24.7109375" style="7" customWidth="1"/>
    <col min="5397" max="5636" width="11.42578125" style="7"/>
    <col min="5637" max="5637" width="50.5703125" style="7" customWidth="1"/>
    <col min="5638" max="5638" width="12.7109375" style="7" customWidth="1"/>
    <col min="5639" max="5639" width="24.7109375" style="7" customWidth="1"/>
    <col min="5640" max="5640" width="12.28515625" style="7" customWidth="1"/>
    <col min="5641" max="5641" width="24.7109375" style="7" customWidth="1"/>
    <col min="5642" max="5642" width="13.42578125" style="7" customWidth="1"/>
    <col min="5643" max="5643" width="24.7109375" style="7" customWidth="1"/>
    <col min="5644" max="5644" width="13" style="7" customWidth="1"/>
    <col min="5645" max="5645" width="24.7109375" style="7" customWidth="1"/>
    <col min="5646" max="5646" width="11.28515625" style="7" customWidth="1"/>
    <col min="5647" max="5647" width="24.7109375" style="7" customWidth="1"/>
    <col min="5648" max="5648" width="11.5703125" style="7" customWidth="1"/>
    <col min="5649" max="5652" width="24.7109375" style="7" customWidth="1"/>
    <col min="5653" max="5892" width="11.42578125" style="7"/>
    <col min="5893" max="5893" width="50.5703125" style="7" customWidth="1"/>
    <col min="5894" max="5894" width="12.7109375" style="7" customWidth="1"/>
    <col min="5895" max="5895" width="24.7109375" style="7" customWidth="1"/>
    <col min="5896" max="5896" width="12.28515625" style="7" customWidth="1"/>
    <col min="5897" max="5897" width="24.7109375" style="7" customWidth="1"/>
    <col min="5898" max="5898" width="13.42578125" style="7" customWidth="1"/>
    <col min="5899" max="5899" width="24.7109375" style="7" customWidth="1"/>
    <col min="5900" max="5900" width="13" style="7" customWidth="1"/>
    <col min="5901" max="5901" width="24.7109375" style="7" customWidth="1"/>
    <col min="5902" max="5902" width="11.28515625" style="7" customWidth="1"/>
    <col min="5903" max="5903" width="24.7109375" style="7" customWidth="1"/>
    <col min="5904" max="5904" width="11.5703125" style="7" customWidth="1"/>
    <col min="5905" max="5908" width="24.7109375" style="7" customWidth="1"/>
    <col min="5909" max="6148" width="11.42578125" style="7"/>
    <col min="6149" max="6149" width="50.5703125" style="7" customWidth="1"/>
    <col min="6150" max="6150" width="12.7109375" style="7" customWidth="1"/>
    <col min="6151" max="6151" width="24.7109375" style="7" customWidth="1"/>
    <col min="6152" max="6152" width="12.28515625" style="7" customWidth="1"/>
    <col min="6153" max="6153" width="24.7109375" style="7" customWidth="1"/>
    <col min="6154" max="6154" width="13.42578125" style="7" customWidth="1"/>
    <col min="6155" max="6155" width="24.7109375" style="7" customWidth="1"/>
    <col min="6156" max="6156" width="13" style="7" customWidth="1"/>
    <col min="6157" max="6157" width="24.7109375" style="7" customWidth="1"/>
    <col min="6158" max="6158" width="11.28515625" style="7" customWidth="1"/>
    <col min="6159" max="6159" width="24.7109375" style="7" customWidth="1"/>
    <col min="6160" max="6160" width="11.5703125" style="7" customWidth="1"/>
    <col min="6161" max="6164" width="24.7109375" style="7" customWidth="1"/>
    <col min="6165" max="6404" width="11.42578125" style="7"/>
    <col min="6405" max="6405" width="50.5703125" style="7" customWidth="1"/>
    <col min="6406" max="6406" width="12.7109375" style="7" customWidth="1"/>
    <col min="6407" max="6407" width="24.7109375" style="7" customWidth="1"/>
    <col min="6408" max="6408" width="12.28515625" style="7" customWidth="1"/>
    <col min="6409" max="6409" width="24.7109375" style="7" customWidth="1"/>
    <col min="6410" max="6410" width="13.42578125" style="7" customWidth="1"/>
    <col min="6411" max="6411" width="24.7109375" style="7" customWidth="1"/>
    <col min="6412" max="6412" width="13" style="7" customWidth="1"/>
    <col min="6413" max="6413" width="24.7109375" style="7" customWidth="1"/>
    <col min="6414" max="6414" width="11.28515625" style="7" customWidth="1"/>
    <col min="6415" max="6415" width="24.7109375" style="7" customWidth="1"/>
    <col min="6416" max="6416" width="11.5703125" style="7" customWidth="1"/>
    <col min="6417" max="6420" width="24.7109375" style="7" customWidth="1"/>
    <col min="6421" max="6660" width="11.42578125" style="7"/>
    <col min="6661" max="6661" width="50.5703125" style="7" customWidth="1"/>
    <col min="6662" max="6662" width="12.7109375" style="7" customWidth="1"/>
    <col min="6663" max="6663" width="24.7109375" style="7" customWidth="1"/>
    <col min="6664" max="6664" width="12.28515625" style="7" customWidth="1"/>
    <col min="6665" max="6665" width="24.7109375" style="7" customWidth="1"/>
    <col min="6666" max="6666" width="13.42578125" style="7" customWidth="1"/>
    <col min="6667" max="6667" width="24.7109375" style="7" customWidth="1"/>
    <col min="6668" max="6668" width="13" style="7" customWidth="1"/>
    <col min="6669" max="6669" width="24.7109375" style="7" customWidth="1"/>
    <col min="6670" max="6670" width="11.28515625" style="7" customWidth="1"/>
    <col min="6671" max="6671" width="24.7109375" style="7" customWidth="1"/>
    <col min="6672" max="6672" width="11.5703125" style="7" customWidth="1"/>
    <col min="6673" max="6676" width="24.7109375" style="7" customWidth="1"/>
    <col min="6677" max="6916" width="11.42578125" style="7"/>
    <col min="6917" max="6917" width="50.5703125" style="7" customWidth="1"/>
    <col min="6918" max="6918" width="12.7109375" style="7" customWidth="1"/>
    <col min="6919" max="6919" width="24.7109375" style="7" customWidth="1"/>
    <col min="6920" max="6920" width="12.28515625" style="7" customWidth="1"/>
    <col min="6921" max="6921" width="24.7109375" style="7" customWidth="1"/>
    <col min="6922" max="6922" width="13.42578125" style="7" customWidth="1"/>
    <col min="6923" max="6923" width="24.7109375" style="7" customWidth="1"/>
    <col min="6924" max="6924" width="13" style="7" customWidth="1"/>
    <col min="6925" max="6925" width="24.7109375" style="7" customWidth="1"/>
    <col min="6926" max="6926" width="11.28515625" style="7" customWidth="1"/>
    <col min="6927" max="6927" width="24.7109375" style="7" customWidth="1"/>
    <col min="6928" max="6928" width="11.5703125" style="7" customWidth="1"/>
    <col min="6929" max="6932" width="24.7109375" style="7" customWidth="1"/>
    <col min="6933" max="7172" width="11.42578125" style="7"/>
    <col min="7173" max="7173" width="50.5703125" style="7" customWidth="1"/>
    <col min="7174" max="7174" width="12.7109375" style="7" customWidth="1"/>
    <col min="7175" max="7175" width="24.7109375" style="7" customWidth="1"/>
    <col min="7176" max="7176" width="12.28515625" style="7" customWidth="1"/>
    <col min="7177" max="7177" width="24.7109375" style="7" customWidth="1"/>
    <col min="7178" max="7178" width="13.42578125" style="7" customWidth="1"/>
    <col min="7179" max="7179" width="24.7109375" style="7" customWidth="1"/>
    <col min="7180" max="7180" width="13" style="7" customWidth="1"/>
    <col min="7181" max="7181" width="24.7109375" style="7" customWidth="1"/>
    <col min="7182" max="7182" width="11.28515625" style="7" customWidth="1"/>
    <col min="7183" max="7183" width="24.7109375" style="7" customWidth="1"/>
    <col min="7184" max="7184" width="11.5703125" style="7" customWidth="1"/>
    <col min="7185" max="7188" width="24.7109375" style="7" customWidth="1"/>
    <col min="7189" max="7428" width="11.42578125" style="7"/>
    <col min="7429" max="7429" width="50.5703125" style="7" customWidth="1"/>
    <col min="7430" max="7430" width="12.7109375" style="7" customWidth="1"/>
    <col min="7431" max="7431" width="24.7109375" style="7" customWidth="1"/>
    <col min="7432" max="7432" width="12.28515625" style="7" customWidth="1"/>
    <col min="7433" max="7433" width="24.7109375" style="7" customWidth="1"/>
    <col min="7434" max="7434" width="13.42578125" style="7" customWidth="1"/>
    <col min="7435" max="7435" width="24.7109375" style="7" customWidth="1"/>
    <col min="7436" max="7436" width="13" style="7" customWidth="1"/>
    <col min="7437" max="7437" width="24.7109375" style="7" customWidth="1"/>
    <col min="7438" max="7438" width="11.28515625" style="7" customWidth="1"/>
    <col min="7439" max="7439" width="24.7109375" style="7" customWidth="1"/>
    <col min="7440" max="7440" width="11.5703125" style="7" customWidth="1"/>
    <col min="7441" max="7444" width="24.7109375" style="7" customWidth="1"/>
    <col min="7445" max="7684" width="11.42578125" style="7"/>
    <col min="7685" max="7685" width="50.5703125" style="7" customWidth="1"/>
    <col min="7686" max="7686" width="12.7109375" style="7" customWidth="1"/>
    <col min="7687" max="7687" width="24.7109375" style="7" customWidth="1"/>
    <col min="7688" max="7688" width="12.28515625" style="7" customWidth="1"/>
    <col min="7689" max="7689" width="24.7109375" style="7" customWidth="1"/>
    <col min="7690" max="7690" width="13.42578125" style="7" customWidth="1"/>
    <col min="7691" max="7691" width="24.7109375" style="7" customWidth="1"/>
    <col min="7692" max="7692" width="13" style="7" customWidth="1"/>
    <col min="7693" max="7693" width="24.7109375" style="7" customWidth="1"/>
    <col min="7694" max="7694" width="11.28515625" style="7" customWidth="1"/>
    <col min="7695" max="7695" width="24.7109375" style="7" customWidth="1"/>
    <col min="7696" max="7696" width="11.5703125" style="7" customWidth="1"/>
    <col min="7697" max="7700" width="24.7109375" style="7" customWidth="1"/>
    <col min="7701" max="7940" width="11.42578125" style="7"/>
    <col min="7941" max="7941" width="50.5703125" style="7" customWidth="1"/>
    <col min="7942" max="7942" width="12.7109375" style="7" customWidth="1"/>
    <col min="7943" max="7943" width="24.7109375" style="7" customWidth="1"/>
    <col min="7944" max="7944" width="12.28515625" style="7" customWidth="1"/>
    <col min="7945" max="7945" width="24.7109375" style="7" customWidth="1"/>
    <col min="7946" max="7946" width="13.42578125" style="7" customWidth="1"/>
    <col min="7947" max="7947" width="24.7109375" style="7" customWidth="1"/>
    <col min="7948" max="7948" width="13" style="7" customWidth="1"/>
    <col min="7949" max="7949" width="24.7109375" style="7" customWidth="1"/>
    <col min="7950" max="7950" width="11.28515625" style="7" customWidth="1"/>
    <col min="7951" max="7951" width="24.7109375" style="7" customWidth="1"/>
    <col min="7952" max="7952" width="11.5703125" style="7" customWidth="1"/>
    <col min="7953" max="7956" width="24.7109375" style="7" customWidth="1"/>
    <col min="7957" max="8196" width="11.42578125" style="7"/>
    <col min="8197" max="8197" width="50.5703125" style="7" customWidth="1"/>
    <col min="8198" max="8198" width="12.7109375" style="7" customWidth="1"/>
    <col min="8199" max="8199" width="24.7109375" style="7" customWidth="1"/>
    <col min="8200" max="8200" width="12.28515625" style="7" customWidth="1"/>
    <col min="8201" max="8201" width="24.7109375" style="7" customWidth="1"/>
    <col min="8202" max="8202" width="13.42578125" style="7" customWidth="1"/>
    <col min="8203" max="8203" width="24.7109375" style="7" customWidth="1"/>
    <col min="8204" max="8204" width="13" style="7" customWidth="1"/>
    <col min="8205" max="8205" width="24.7109375" style="7" customWidth="1"/>
    <col min="8206" max="8206" width="11.28515625" style="7" customWidth="1"/>
    <col min="8207" max="8207" width="24.7109375" style="7" customWidth="1"/>
    <col min="8208" max="8208" width="11.5703125" style="7" customWidth="1"/>
    <col min="8209" max="8212" width="24.7109375" style="7" customWidth="1"/>
    <col min="8213" max="8452" width="11.42578125" style="7"/>
    <col min="8453" max="8453" width="50.5703125" style="7" customWidth="1"/>
    <col min="8454" max="8454" width="12.7109375" style="7" customWidth="1"/>
    <col min="8455" max="8455" width="24.7109375" style="7" customWidth="1"/>
    <col min="8456" max="8456" width="12.28515625" style="7" customWidth="1"/>
    <col min="8457" max="8457" width="24.7109375" style="7" customWidth="1"/>
    <col min="8458" max="8458" width="13.42578125" style="7" customWidth="1"/>
    <col min="8459" max="8459" width="24.7109375" style="7" customWidth="1"/>
    <col min="8460" max="8460" width="13" style="7" customWidth="1"/>
    <col min="8461" max="8461" width="24.7109375" style="7" customWidth="1"/>
    <col min="8462" max="8462" width="11.28515625" style="7" customWidth="1"/>
    <col min="8463" max="8463" width="24.7109375" style="7" customWidth="1"/>
    <col min="8464" max="8464" width="11.5703125" style="7" customWidth="1"/>
    <col min="8465" max="8468" width="24.7109375" style="7" customWidth="1"/>
    <col min="8469" max="8708" width="11.42578125" style="7"/>
    <col min="8709" max="8709" width="50.5703125" style="7" customWidth="1"/>
    <col min="8710" max="8710" width="12.7109375" style="7" customWidth="1"/>
    <col min="8711" max="8711" width="24.7109375" style="7" customWidth="1"/>
    <col min="8712" max="8712" width="12.28515625" style="7" customWidth="1"/>
    <col min="8713" max="8713" width="24.7109375" style="7" customWidth="1"/>
    <col min="8714" max="8714" width="13.42578125" style="7" customWidth="1"/>
    <col min="8715" max="8715" width="24.7109375" style="7" customWidth="1"/>
    <col min="8716" max="8716" width="13" style="7" customWidth="1"/>
    <col min="8717" max="8717" width="24.7109375" style="7" customWidth="1"/>
    <col min="8718" max="8718" width="11.28515625" style="7" customWidth="1"/>
    <col min="8719" max="8719" width="24.7109375" style="7" customWidth="1"/>
    <col min="8720" max="8720" width="11.5703125" style="7" customWidth="1"/>
    <col min="8721" max="8724" width="24.7109375" style="7" customWidth="1"/>
    <col min="8725" max="8964" width="11.42578125" style="7"/>
    <col min="8965" max="8965" width="50.5703125" style="7" customWidth="1"/>
    <col min="8966" max="8966" width="12.7109375" style="7" customWidth="1"/>
    <col min="8967" max="8967" width="24.7109375" style="7" customWidth="1"/>
    <col min="8968" max="8968" width="12.28515625" style="7" customWidth="1"/>
    <col min="8969" max="8969" width="24.7109375" style="7" customWidth="1"/>
    <col min="8970" max="8970" width="13.42578125" style="7" customWidth="1"/>
    <col min="8971" max="8971" width="24.7109375" style="7" customWidth="1"/>
    <col min="8972" max="8972" width="13" style="7" customWidth="1"/>
    <col min="8973" max="8973" width="24.7109375" style="7" customWidth="1"/>
    <col min="8974" max="8974" width="11.28515625" style="7" customWidth="1"/>
    <col min="8975" max="8975" width="24.7109375" style="7" customWidth="1"/>
    <col min="8976" max="8976" width="11.5703125" style="7" customWidth="1"/>
    <col min="8977" max="8980" width="24.7109375" style="7" customWidth="1"/>
    <col min="8981" max="9220" width="11.42578125" style="7"/>
    <col min="9221" max="9221" width="50.5703125" style="7" customWidth="1"/>
    <col min="9222" max="9222" width="12.7109375" style="7" customWidth="1"/>
    <col min="9223" max="9223" width="24.7109375" style="7" customWidth="1"/>
    <col min="9224" max="9224" width="12.28515625" style="7" customWidth="1"/>
    <col min="9225" max="9225" width="24.7109375" style="7" customWidth="1"/>
    <col min="9226" max="9226" width="13.42578125" style="7" customWidth="1"/>
    <col min="9227" max="9227" width="24.7109375" style="7" customWidth="1"/>
    <col min="9228" max="9228" width="13" style="7" customWidth="1"/>
    <col min="9229" max="9229" width="24.7109375" style="7" customWidth="1"/>
    <col min="9230" max="9230" width="11.28515625" style="7" customWidth="1"/>
    <col min="9231" max="9231" width="24.7109375" style="7" customWidth="1"/>
    <col min="9232" max="9232" width="11.5703125" style="7" customWidth="1"/>
    <col min="9233" max="9236" width="24.7109375" style="7" customWidth="1"/>
    <col min="9237" max="9476" width="11.42578125" style="7"/>
    <col min="9477" max="9477" width="50.5703125" style="7" customWidth="1"/>
    <col min="9478" max="9478" width="12.7109375" style="7" customWidth="1"/>
    <col min="9479" max="9479" width="24.7109375" style="7" customWidth="1"/>
    <col min="9480" max="9480" width="12.28515625" style="7" customWidth="1"/>
    <col min="9481" max="9481" width="24.7109375" style="7" customWidth="1"/>
    <col min="9482" max="9482" width="13.42578125" style="7" customWidth="1"/>
    <col min="9483" max="9483" width="24.7109375" style="7" customWidth="1"/>
    <col min="9484" max="9484" width="13" style="7" customWidth="1"/>
    <col min="9485" max="9485" width="24.7109375" style="7" customWidth="1"/>
    <col min="9486" max="9486" width="11.28515625" style="7" customWidth="1"/>
    <col min="9487" max="9487" width="24.7109375" style="7" customWidth="1"/>
    <col min="9488" max="9488" width="11.5703125" style="7" customWidth="1"/>
    <col min="9489" max="9492" width="24.7109375" style="7" customWidth="1"/>
    <col min="9493" max="9732" width="11.42578125" style="7"/>
    <col min="9733" max="9733" width="50.5703125" style="7" customWidth="1"/>
    <col min="9734" max="9734" width="12.7109375" style="7" customWidth="1"/>
    <col min="9735" max="9735" width="24.7109375" style="7" customWidth="1"/>
    <col min="9736" max="9736" width="12.28515625" style="7" customWidth="1"/>
    <col min="9737" max="9737" width="24.7109375" style="7" customWidth="1"/>
    <col min="9738" max="9738" width="13.42578125" style="7" customWidth="1"/>
    <col min="9739" max="9739" width="24.7109375" style="7" customWidth="1"/>
    <col min="9740" max="9740" width="13" style="7" customWidth="1"/>
    <col min="9741" max="9741" width="24.7109375" style="7" customWidth="1"/>
    <col min="9742" max="9742" width="11.28515625" style="7" customWidth="1"/>
    <col min="9743" max="9743" width="24.7109375" style="7" customWidth="1"/>
    <col min="9744" max="9744" width="11.5703125" style="7" customWidth="1"/>
    <col min="9745" max="9748" width="24.7109375" style="7" customWidth="1"/>
    <col min="9749" max="9988" width="11.42578125" style="7"/>
    <col min="9989" max="9989" width="50.5703125" style="7" customWidth="1"/>
    <col min="9990" max="9990" width="12.7109375" style="7" customWidth="1"/>
    <col min="9991" max="9991" width="24.7109375" style="7" customWidth="1"/>
    <col min="9992" max="9992" width="12.28515625" style="7" customWidth="1"/>
    <col min="9993" max="9993" width="24.7109375" style="7" customWidth="1"/>
    <col min="9994" max="9994" width="13.42578125" style="7" customWidth="1"/>
    <col min="9995" max="9995" width="24.7109375" style="7" customWidth="1"/>
    <col min="9996" max="9996" width="13" style="7" customWidth="1"/>
    <col min="9997" max="9997" width="24.7109375" style="7" customWidth="1"/>
    <col min="9998" max="9998" width="11.28515625" style="7" customWidth="1"/>
    <col min="9999" max="9999" width="24.7109375" style="7" customWidth="1"/>
    <col min="10000" max="10000" width="11.5703125" style="7" customWidth="1"/>
    <col min="10001" max="10004" width="24.7109375" style="7" customWidth="1"/>
    <col min="10005" max="10244" width="11.42578125" style="7"/>
    <col min="10245" max="10245" width="50.5703125" style="7" customWidth="1"/>
    <col min="10246" max="10246" width="12.7109375" style="7" customWidth="1"/>
    <col min="10247" max="10247" width="24.7109375" style="7" customWidth="1"/>
    <col min="10248" max="10248" width="12.28515625" style="7" customWidth="1"/>
    <col min="10249" max="10249" width="24.7109375" style="7" customWidth="1"/>
    <col min="10250" max="10250" width="13.42578125" style="7" customWidth="1"/>
    <col min="10251" max="10251" width="24.7109375" style="7" customWidth="1"/>
    <col min="10252" max="10252" width="13" style="7" customWidth="1"/>
    <col min="10253" max="10253" width="24.7109375" style="7" customWidth="1"/>
    <col min="10254" max="10254" width="11.28515625" style="7" customWidth="1"/>
    <col min="10255" max="10255" width="24.7109375" style="7" customWidth="1"/>
    <col min="10256" max="10256" width="11.5703125" style="7" customWidth="1"/>
    <col min="10257" max="10260" width="24.7109375" style="7" customWidth="1"/>
    <col min="10261" max="10500" width="11.42578125" style="7"/>
    <col min="10501" max="10501" width="50.5703125" style="7" customWidth="1"/>
    <col min="10502" max="10502" width="12.7109375" style="7" customWidth="1"/>
    <col min="10503" max="10503" width="24.7109375" style="7" customWidth="1"/>
    <col min="10504" max="10504" width="12.28515625" style="7" customWidth="1"/>
    <col min="10505" max="10505" width="24.7109375" style="7" customWidth="1"/>
    <col min="10506" max="10506" width="13.42578125" style="7" customWidth="1"/>
    <col min="10507" max="10507" width="24.7109375" style="7" customWidth="1"/>
    <col min="10508" max="10508" width="13" style="7" customWidth="1"/>
    <col min="10509" max="10509" width="24.7109375" style="7" customWidth="1"/>
    <col min="10510" max="10510" width="11.28515625" style="7" customWidth="1"/>
    <col min="10511" max="10511" width="24.7109375" style="7" customWidth="1"/>
    <col min="10512" max="10512" width="11.5703125" style="7" customWidth="1"/>
    <col min="10513" max="10516" width="24.7109375" style="7" customWidth="1"/>
    <col min="10517" max="10756" width="11.42578125" style="7"/>
    <col min="10757" max="10757" width="50.5703125" style="7" customWidth="1"/>
    <col min="10758" max="10758" width="12.7109375" style="7" customWidth="1"/>
    <col min="10759" max="10759" width="24.7109375" style="7" customWidth="1"/>
    <col min="10760" max="10760" width="12.28515625" style="7" customWidth="1"/>
    <col min="10761" max="10761" width="24.7109375" style="7" customWidth="1"/>
    <col min="10762" max="10762" width="13.42578125" style="7" customWidth="1"/>
    <col min="10763" max="10763" width="24.7109375" style="7" customWidth="1"/>
    <col min="10764" max="10764" width="13" style="7" customWidth="1"/>
    <col min="10765" max="10765" width="24.7109375" style="7" customWidth="1"/>
    <col min="10766" max="10766" width="11.28515625" style="7" customWidth="1"/>
    <col min="10767" max="10767" width="24.7109375" style="7" customWidth="1"/>
    <col min="10768" max="10768" width="11.5703125" style="7" customWidth="1"/>
    <col min="10769" max="10772" width="24.7109375" style="7" customWidth="1"/>
    <col min="10773" max="11012" width="11.42578125" style="7"/>
    <col min="11013" max="11013" width="50.5703125" style="7" customWidth="1"/>
    <col min="11014" max="11014" width="12.7109375" style="7" customWidth="1"/>
    <col min="11015" max="11015" width="24.7109375" style="7" customWidth="1"/>
    <col min="11016" max="11016" width="12.28515625" style="7" customWidth="1"/>
    <col min="11017" max="11017" width="24.7109375" style="7" customWidth="1"/>
    <col min="11018" max="11018" width="13.42578125" style="7" customWidth="1"/>
    <col min="11019" max="11019" width="24.7109375" style="7" customWidth="1"/>
    <col min="11020" max="11020" width="13" style="7" customWidth="1"/>
    <col min="11021" max="11021" width="24.7109375" style="7" customWidth="1"/>
    <col min="11022" max="11022" width="11.28515625" style="7" customWidth="1"/>
    <col min="11023" max="11023" width="24.7109375" style="7" customWidth="1"/>
    <col min="11024" max="11024" width="11.5703125" style="7" customWidth="1"/>
    <col min="11025" max="11028" width="24.7109375" style="7" customWidth="1"/>
    <col min="11029" max="11268" width="11.42578125" style="7"/>
    <col min="11269" max="11269" width="50.5703125" style="7" customWidth="1"/>
    <col min="11270" max="11270" width="12.7109375" style="7" customWidth="1"/>
    <col min="11271" max="11271" width="24.7109375" style="7" customWidth="1"/>
    <col min="11272" max="11272" width="12.28515625" style="7" customWidth="1"/>
    <col min="11273" max="11273" width="24.7109375" style="7" customWidth="1"/>
    <col min="11274" max="11274" width="13.42578125" style="7" customWidth="1"/>
    <col min="11275" max="11275" width="24.7109375" style="7" customWidth="1"/>
    <col min="11276" max="11276" width="13" style="7" customWidth="1"/>
    <col min="11277" max="11277" width="24.7109375" style="7" customWidth="1"/>
    <col min="11278" max="11278" width="11.28515625" style="7" customWidth="1"/>
    <col min="11279" max="11279" width="24.7109375" style="7" customWidth="1"/>
    <col min="11280" max="11280" width="11.5703125" style="7" customWidth="1"/>
    <col min="11281" max="11284" width="24.7109375" style="7" customWidth="1"/>
    <col min="11285" max="11524" width="11.42578125" style="7"/>
    <col min="11525" max="11525" width="50.5703125" style="7" customWidth="1"/>
    <col min="11526" max="11526" width="12.7109375" style="7" customWidth="1"/>
    <col min="11527" max="11527" width="24.7109375" style="7" customWidth="1"/>
    <col min="11528" max="11528" width="12.28515625" style="7" customWidth="1"/>
    <col min="11529" max="11529" width="24.7109375" style="7" customWidth="1"/>
    <col min="11530" max="11530" width="13.42578125" style="7" customWidth="1"/>
    <col min="11531" max="11531" width="24.7109375" style="7" customWidth="1"/>
    <col min="11532" max="11532" width="13" style="7" customWidth="1"/>
    <col min="11533" max="11533" width="24.7109375" style="7" customWidth="1"/>
    <col min="11534" max="11534" width="11.28515625" style="7" customWidth="1"/>
    <col min="11535" max="11535" width="24.7109375" style="7" customWidth="1"/>
    <col min="11536" max="11536" width="11.5703125" style="7" customWidth="1"/>
    <col min="11537" max="11540" width="24.7109375" style="7" customWidth="1"/>
    <col min="11541" max="11780" width="11.42578125" style="7"/>
    <col min="11781" max="11781" width="50.5703125" style="7" customWidth="1"/>
    <col min="11782" max="11782" width="12.7109375" style="7" customWidth="1"/>
    <col min="11783" max="11783" width="24.7109375" style="7" customWidth="1"/>
    <col min="11784" max="11784" width="12.28515625" style="7" customWidth="1"/>
    <col min="11785" max="11785" width="24.7109375" style="7" customWidth="1"/>
    <col min="11786" max="11786" width="13.42578125" style="7" customWidth="1"/>
    <col min="11787" max="11787" width="24.7109375" style="7" customWidth="1"/>
    <col min="11788" max="11788" width="13" style="7" customWidth="1"/>
    <col min="11789" max="11789" width="24.7109375" style="7" customWidth="1"/>
    <col min="11790" max="11790" width="11.28515625" style="7" customWidth="1"/>
    <col min="11791" max="11791" width="24.7109375" style="7" customWidth="1"/>
    <col min="11792" max="11792" width="11.5703125" style="7" customWidth="1"/>
    <col min="11793" max="11796" width="24.7109375" style="7" customWidth="1"/>
    <col min="11797" max="12036" width="11.42578125" style="7"/>
    <col min="12037" max="12037" width="50.5703125" style="7" customWidth="1"/>
    <col min="12038" max="12038" width="12.7109375" style="7" customWidth="1"/>
    <col min="12039" max="12039" width="24.7109375" style="7" customWidth="1"/>
    <col min="12040" max="12040" width="12.28515625" style="7" customWidth="1"/>
    <col min="12041" max="12041" width="24.7109375" style="7" customWidth="1"/>
    <col min="12042" max="12042" width="13.42578125" style="7" customWidth="1"/>
    <col min="12043" max="12043" width="24.7109375" style="7" customWidth="1"/>
    <col min="12044" max="12044" width="13" style="7" customWidth="1"/>
    <col min="12045" max="12045" width="24.7109375" style="7" customWidth="1"/>
    <col min="12046" max="12046" width="11.28515625" style="7" customWidth="1"/>
    <col min="12047" max="12047" width="24.7109375" style="7" customWidth="1"/>
    <col min="12048" max="12048" width="11.5703125" style="7" customWidth="1"/>
    <col min="12049" max="12052" width="24.7109375" style="7" customWidth="1"/>
    <col min="12053" max="12292" width="11.42578125" style="7"/>
    <col min="12293" max="12293" width="50.5703125" style="7" customWidth="1"/>
    <col min="12294" max="12294" width="12.7109375" style="7" customWidth="1"/>
    <col min="12295" max="12295" width="24.7109375" style="7" customWidth="1"/>
    <col min="12296" max="12296" width="12.28515625" style="7" customWidth="1"/>
    <col min="12297" max="12297" width="24.7109375" style="7" customWidth="1"/>
    <col min="12298" max="12298" width="13.42578125" style="7" customWidth="1"/>
    <col min="12299" max="12299" width="24.7109375" style="7" customWidth="1"/>
    <col min="12300" max="12300" width="13" style="7" customWidth="1"/>
    <col min="12301" max="12301" width="24.7109375" style="7" customWidth="1"/>
    <col min="12302" max="12302" width="11.28515625" style="7" customWidth="1"/>
    <col min="12303" max="12303" width="24.7109375" style="7" customWidth="1"/>
    <col min="12304" max="12304" width="11.5703125" style="7" customWidth="1"/>
    <col min="12305" max="12308" width="24.7109375" style="7" customWidth="1"/>
    <col min="12309" max="12548" width="11.42578125" style="7"/>
    <col min="12549" max="12549" width="50.5703125" style="7" customWidth="1"/>
    <col min="12550" max="12550" width="12.7109375" style="7" customWidth="1"/>
    <col min="12551" max="12551" width="24.7109375" style="7" customWidth="1"/>
    <col min="12552" max="12552" width="12.28515625" style="7" customWidth="1"/>
    <col min="12553" max="12553" width="24.7109375" style="7" customWidth="1"/>
    <col min="12554" max="12554" width="13.42578125" style="7" customWidth="1"/>
    <col min="12555" max="12555" width="24.7109375" style="7" customWidth="1"/>
    <col min="12556" max="12556" width="13" style="7" customWidth="1"/>
    <col min="12557" max="12557" width="24.7109375" style="7" customWidth="1"/>
    <col min="12558" max="12558" width="11.28515625" style="7" customWidth="1"/>
    <col min="12559" max="12559" width="24.7109375" style="7" customWidth="1"/>
    <col min="12560" max="12560" width="11.5703125" style="7" customWidth="1"/>
    <col min="12561" max="12564" width="24.7109375" style="7" customWidth="1"/>
    <col min="12565" max="12804" width="11.42578125" style="7"/>
    <col min="12805" max="12805" width="50.5703125" style="7" customWidth="1"/>
    <col min="12806" max="12806" width="12.7109375" style="7" customWidth="1"/>
    <col min="12807" max="12807" width="24.7109375" style="7" customWidth="1"/>
    <col min="12808" max="12808" width="12.28515625" style="7" customWidth="1"/>
    <col min="12809" max="12809" width="24.7109375" style="7" customWidth="1"/>
    <col min="12810" max="12810" width="13.42578125" style="7" customWidth="1"/>
    <col min="12811" max="12811" width="24.7109375" style="7" customWidth="1"/>
    <col min="12812" max="12812" width="13" style="7" customWidth="1"/>
    <col min="12813" max="12813" width="24.7109375" style="7" customWidth="1"/>
    <col min="12814" max="12814" width="11.28515625" style="7" customWidth="1"/>
    <col min="12815" max="12815" width="24.7109375" style="7" customWidth="1"/>
    <col min="12816" max="12816" width="11.5703125" style="7" customWidth="1"/>
    <col min="12817" max="12820" width="24.7109375" style="7" customWidth="1"/>
    <col min="12821" max="13060" width="11.42578125" style="7"/>
    <col min="13061" max="13061" width="50.5703125" style="7" customWidth="1"/>
    <col min="13062" max="13062" width="12.7109375" style="7" customWidth="1"/>
    <col min="13063" max="13063" width="24.7109375" style="7" customWidth="1"/>
    <col min="13064" max="13064" width="12.28515625" style="7" customWidth="1"/>
    <col min="13065" max="13065" width="24.7109375" style="7" customWidth="1"/>
    <col min="13066" max="13066" width="13.42578125" style="7" customWidth="1"/>
    <col min="13067" max="13067" width="24.7109375" style="7" customWidth="1"/>
    <col min="13068" max="13068" width="13" style="7" customWidth="1"/>
    <col min="13069" max="13069" width="24.7109375" style="7" customWidth="1"/>
    <col min="13070" max="13070" width="11.28515625" style="7" customWidth="1"/>
    <col min="13071" max="13071" width="24.7109375" style="7" customWidth="1"/>
    <col min="13072" max="13072" width="11.5703125" style="7" customWidth="1"/>
    <col min="13073" max="13076" width="24.7109375" style="7" customWidth="1"/>
    <col min="13077" max="13316" width="11.42578125" style="7"/>
    <col min="13317" max="13317" width="50.5703125" style="7" customWidth="1"/>
    <col min="13318" max="13318" width="12.7109375" style="7" customWidth="1"/>
    <col min="13319" max="13319" width="24.7109375" style="7" customWidth="1"/>
    <col min="13320" max="13320" width="12.28515625" style="7" customWidth="1"/>
    <col min="13321" max="13321" width="24.7109375" style="7" customWidth="1"/>
    <col min="13322" max="13322" width="13.42578125" style="7" customWidth="1"/>
    <col min="13323" max="13323" width="24.7109375" style="7" customWidth="1"/>
    <col min="13324" max="13324" width="13" style="7" customWidth="1"/>
    <col min="13325" max="13325" width="24.7109375" style="7" customWidth="1"/>
    <col min="13326" max="13326" width="11.28515625" style="7" customWidth="1"/>
    <col min="13327" max="13327" width="24.7109375" style="7" customWidth="1"/>
    <col min="13328" max="13328" width="11.5703125" style="7" customWidth="1"/>
    <col min="13329" max="13332" width="24.7109375" style="7" customWidth="1"/>
    <col min="13333" max="13572" width="11.42578125" style="7"/>
    <col min="13573" max="13573" width="50.5703125" style="7" customWidth="1"/>
    <col min="13574" max="13574" width="12.7109375" style="7" customWidth="1"/>
    <col min="13575" max="13575" width="24.7109375" style="7" customWidth="1"/>
    <col min="13576" max="13576" width="12.28515625" style="7" customWidth="1"/>
    <col min="13577" max="13577" width="24.7109375" style="7" customWidth="1"/>
    <col min="13578" max="13578" width="13.42578125" style="7" customWidth="1"/>
    <col min="13579" max="13579" width="24.7109375" style="7" customWidth="1"/>
    <col min="13580" max="13580" width="13" style="7" customWidth="1"/>
    <col min="13581" max="13581" width="24.7109375" style="7" customWidth="1"/>
    <col min="13582" max="13582" width="11.28515625" style="7" customWidth="1"/>
    <col min="13583" max="13583" width="24.7109375" style="7" customWidth="1"/>
    <col min="13584" max="13584" width="11.5703125" style="7" customWidth="1"/>
    <col min="13585" max="13588" width="24.7109375" style="7" customWidth="1"/>
    <col min="13589" max="13828" width="11.42578125" style="7"/>
    <col min="13829" max="13829" width="50.5703125" style="7" customWidth="1"/>
    <col min="13830" max="13830" width="12.7109375" style="7" customWidth="1"/>
    <col min="13831" max="13831" width="24.7109375" style="7" customWidth="1"/>
    <col min="13832" max="13832" width="12.28515625" style="7" customWidth="1"/>
    <col min="13833" max="13833" width="24.7109375" style="7" customWidth="1"/>
    <col min="13834" max="13834" width="13.42578125" style="7" customWidth="1"/>
    <col min="13835" max="13835" width="24.7109375" style="7" customWidth="1"/>
    <col min="13836" max="13836" width="13" style="7" customWidth="1"/>
    <col min="13837" max="13837" width="24.7109375" style="7" customWidth="1"/>
    <col min="13838" max="13838" width="11.28515625" style="7" customWidth="1"/>
    <col min="13839" max="13839" width="24.7109375" style="7" customWidth="1"/>
    <col min="13840" max="13840" width="11.5703125" style="7" customWidth="1"/>
    <col min="13841" max="13844" width="24.7109375" style="7" customWidth="1"/>
    <col min="13845" max="14084" width="11.42578125" style="7"/>
    <col min="14085" max="14085" width="50.5703125" style="7" customWidth="1"/>
    <col min="14086" max="14086" width="12.7109375" style="7" customWidth="1"/>
    <col min="14087" max="14087" width="24.7109375" style="7" customWidth="1"/>
    <col min="14088" max="14088" width="12.28515625" style="7" customWidth="1"/>
    <col min="14089" max="14089" width="24.7109375" style="7" customWidth="1"/>
    <col min="14090" max="14090" width="13.42578125" style="7" customWidth="1"/>
    <col min="14091" max="14091" width="24.7109375" style="7" customWidth="1"/>
    <col min="14092" max="14092" width="13" style="7" customWidth="1"/>
    <col min="14093" max="14093" width="24.7109375" style="7" customWidth="1"/>
    <col min="14094" max="14094" width="11.28515625" style="7" customWidth="1"/>
    <col min="14095" max="14095" width="24.7109375" style="7" customWidth="1"/>
    <col min="14096" max="14096" width="11.5703125" style="7" customWidth="1"/>
    <col min="14097" max="14100" width="24.7109375" style="7" customWidth="1"/>
    <col min="14101" max="14340" width="11.42578125" style="7"/>
    <col min="14341" max="14341" width="50.5703125" style="7" customWidth="1"/>
    <col min="14342" max="14342" width="12.7109375" style="7" customWidth="1"/>
    <col min="14343" max="14343" width="24.7109375" style="7" customWidth="1"/>
    <col min="14344" max="14344" width="12.28515625" style="7" customWidth="1"/>
    <col min="14345" max="14345" width="24.7109375" style="7" customWidth="1"/>
    <col min="14346" max="14346" width="13.42578125" style="7" customWidth="1"/>
    <col min="14347" max="14347" width="24.7109375" style="7" customWidth="1"/>
    <col min="14348" max="14348" width="13" style="7" customWidth="1"/>
    <col min="14349" max="14349" width="24.7109375" style="7" customWidth="1"/>
    <col min="14350" max="14350" width="11.28515625" style="7" customWidth="1"/>
    <col min="14351" max="14351" width="24.7109375" style="7" customWidth="1"/>
    <col min="14352" max="14352" width="11.5703125" style="7" customWidth="1"/>
    <col min="14353" max="14356" width="24.7109375" style="7" customWidth="1"/>
    <col min="14357" max="14596" width="11.42578125" style="7"/>
    <col min="14597" max="14597" width="50.5703125" style="7" customWidth="1"/>
    <col min="14598" max="14598" width="12.7109375" style="7" customWidth="1"/>
    <col min="14599" max="14599" width="24.7109375" style="7" customWidth="1"/>
    <col min="14600" max="14600" width="12.28515625" style="7" customWidth="1"/>
    <col min="14601" max="14601" width="24.7109375" style="7" customWidth="1"/>
    <col min="14602" max="14602" width="13.42578125" style="7" customWidth="1"/>
    <col min="14603" max="14603" width="24.7109375" style="7" customWidth="1"/>
    <col min="14604" max="14604" width="13" style="7" customWidth="1"/>
    <col min="14605" max="14605" width="24.7109375" style="7" customWidth="1"/>
    <col min="14606" max="14606" width="11.28515625" style="7" customWidth="1"/>
    <col min="14607" max="14607" width="24.7109375" style="7" customWidth="1"/>
    <col min="14608" max="14608" width="11.5703125" style="7" customWidth="1"/>
    <col min="14609" max="14612" width="24.7109375" style="7" customWidth="1"/>
    <col min="14613" max="14852" width="11.42578125" style="7"/>
    <col min="14853" max="14853" width="50.5703125" style="7" customWidth="1"/>
    <col min="14854" max="14854" width="12.7109375" style="7" customWidth="1"/>
    <col min="14855" max="14855" width="24.7109375" style="7" customWidth="1"/>
    <col min="14856" max="14856" width="12.28515625" style="7" customWidth="1"/>
    <col min="14857" max="14857" width="24.7109375" style="7" customWidth="1"/>
    <col min="14858" max="14858" width="13.42578125" style="7" customWidth="1"/>
    <col min="14859" max="14859" width="24.7109375" style="7" customWidth="1"/>
    <col min="14860" max="14860" width="13" style="7" customWidth="1"/>
    <col min="14861" max="14861" width="24.7109375" style="7" customWidth="1"/>
    <col min="14862" max="14862" width="11.28515625" style="7" customWidth="1"/>
    <col min="14863" max="14863" width="24.7109375" style="7" customWidth="1"/>
    <col min="14864" max="14864" width="11.5703125" style="7" customWidth="1"/>
    <col min="14865" max="14868" width="24.7109375" style="7" customWidth="1"/>
    <col min="14869" max="15108" width="11.42578125" style="7"/>
    <col min="15109" max="15109" width="50.5703125" style="7" customWidth="1"/>
    <col min="15110" max="15110" width="12.7109375" style="7" customWidth="1"/>
    <col min="15111" max="15111" width="24.7109375" style="7" customWidth="1"/>
    <col min="15112" max="15112" width="12.28515625" style="7" customWidth="1"/>
    <col min="15113" max="15113" width="24.7109375" style="7" customWidth="1"/>
    <col min="15114" max="15114" width="13.42578125" style="7" customWidth="1"/>
    <col min="15115" max="15115" width="24.7109375" style="7" customWidth="1"/>
    <col min="15116" max="15116" width="13" style="7" customWidth="1"/>
    <col min="15117" max="15117" width="24.7109375" style="7" customWidth="1"/>
    <col min="15118" max="15118" width="11.28515625" style="7" customWidth="1"/>
    <col min="15119" max="15119" width="24.7109375" style="7" customWidth="1"/>
    <col min="15120" max="15120" width="11.5703125" style="7" customWidth="1"/>
    <col min="15121" max="15124" width="24.7109375" style="7" customWidth="1"/>
    <col min="15125" max="15364" width="11.42578125" style="7"/>
    <col min="15365" max="15365" width="50.5703125" style="7" customWidth="1"/>
    <col min="15366" max="15366" width="12.7109375" style="7" customWidth="1"/>
    <col min="15367" max="15367" width="24.7109375" style="7" customWidth="1"/>
    <col min="15368" max="15368" width="12.28515625" style="7" customWidth="1"/>
    <col min="15369" max="15369" width="24.7109375" style="7" customWidth="1"/>
    <col min="15370" max="15370" width="13.42578125" style="7" customWidth="1"/>
    <col min="15371" max="15371" width="24.7109375" style="7" customWidth="1"/>
    <col min="15372" max="15372" width="13" style="7" customWidth="1"/>
    <col min="15373" max="15373" width="24.7109375" style="7" customWidth="1"/>
    <col min="15374" max="15374" width="11.28515625" style="7" customWidth="1"/>
    <col min="15375" max="15375" width="24.7109375" style="7" customWidth="1"/>
    <col min="15376" max="15376" width="11.5703125" style="7" customWidth="1"/>
    <col min="15377" max="15380" width="24.7109375" style="7" customWidth="1"/>
    <col min="15381" max="15620" width="11.42578125" style="7"/>
    <col min="15621" max="15621" width="50.5703125" style="7" customWidth="1"/>
    <col min="15622" max="15622" width="12.7109375" style="7" customWidth="1"/>
    <col min="15623" max="15623" width="24.7109375" style="7" customWidth="1"/>
    <col min="15624" max="15624" width="12.28515625" style="7" customWidth="1"/>
    <col min="15625" max="15625" width="24.7109375" style="7" customWidth="1"/>
    <col min="15626" max="15626" width="13.42578125" style="7" customWidth="1"/>
    <col min="15627" max="15627" width="24.7109375" style="7" customWidth="1"/>
    <col min="15628" max="15628" width="13" style="7" customWidth="1"/>
    <col min="15629" max="15629" width="24.7109375" style="7" customWidth="1"/>
    <col min="15630" max="15630" width="11.28515625" style="7" customWidth="1"/>
    <col min="15631" max="15631" width="24.7109375" style="7" customWidth="1"/>
    <col min="15632" max="15632" width="11.5703125" style="7" customWidth="1"/>
    <col min="15633" max="15636" width="24.7109375" style="7" customWidth="1"/>
    <col min="15637" max="15876" width="11.42578125" style="7"/>
    <col min="15877" max="15877" width="50.5703125" style="7" customWidth="1"/>
    <col min="15878" max="15878" width="12.7109375" style="7" customWidth="1"/>
    <col min="15879" max="15879" width="24.7109375" style="7" customWidth="1"/>
    <col min="15880" max="15880" width="12.28515625" style="7" customWidth="1"/>
    <col min="15881" max="15881" width="24.7109375" style="7" customWidth="1"/>
    <col min="15882" max="15882" width="13.42578125" style="7" customWidth="1"/>
    <col min="15883" max="15883" width="24.7109375" style="7" customWidth="1"/>
    <col min="15884" max="15884" width="13" style="7" customWidth="1"/>
    <col min="15885" max="15885" width="24.7109375" style="7" customWidth="1"/>
    <col min="15886" max="15886" width="11.28515625" style="7" customWidth="1"/>
    <col min="15887" max="15887" width="24.7109375" style="7" customWidth="1"/>
    <col min="15888" max="15888" width="11.5703125" style="7" customWidth="1"/>
    <col min="15889" max="15892" width="24.7109375" style="7" customWidth="1"/>
    <col min="15893" max="16132" width="11.42578125" style="7"/>
    <col min="16133" max="16133" width="50.5703125" style="7" customWidth="1"/>
    <col min="16134" max="16134" width="12.7109375" style="7" customWidth="1"/>
    <col min="16135" max="16135" width="24.7109375" style="7" customWidth="1"/>
    <col min="16136" max="16136" width="12.28515625" style="7" customWidth="1"/>
    <col min="16137" max="16137" width="24.7109375" style="7" customWidth="1"/>
    <col min="16138" max="16138" width="13.42578125" style="7" customWidth="1"/>
    <col min="16139" max="16139" width="24.7109375" style="7" customWidth="1"/>
    <col min="16140" max="16140" width="13" style="7" customWidth="1"/>
    <col min="16141" max="16141" width="24.7109375" style="7" customWidth="1"/>
    <col min="16142" max="16142" width="11.28515625" style="7" customWidth="1"/>
    <col min="16143" max="16143" width="24.7109375" style="7" customWidth="1"/>
    <col min="16144" max="16144" width="11.5703125" style="7" customWidth="1"/>
    <col min="16145" max="16148" width="24.7109375" style="7" customWidth="1"/>
    <col min="16149" max="16384" width="11.42578125" style="7"/>
  </cols>
  <sheetData>
    <row r="1" spans="1:20" s="3" customFormat="1" x14ac:dyDescent="0.2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s="3" customFormat="1" ht="15" customHeight="1" x14ac:dyDescent="0.25">
      <c r="A2" s="167" t="s">
        <v>100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52"/>
      <c r="T2" s="152"/>
    </row>
    <row r="3" spans="1:20" s="3" customFormat="1" ht="30" x14ac:dyDescent="0.25">
      <c r="A3" s="4" t="s">
        <v>125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  <c r="T3" s="2"/>
    </row>
    <row r="4" spans="1:20" ht="25.5" x14ac:dyDescent="0.35">
      <c r="A4" s="89" t="s">
        <v>104</v>
      </c>
      <c r="B4" s="89"/>
      <c r="C4" s="8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6"/>
      <c r="T4" s="6"/>
    </row>
    <row r="5" spans="1:20" ht="15" customHeigh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6"/>
    </row>
    <row r="6" spans="1:20" s="9" customFormat="1" ht="21" x14ac:dyDescent="0.35">
      <c r="A6" s="169" t="s">
        <v>0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8"/>
    </row>
    <row r="7" spans="1:20" s="9" customFormat="1" ht="15" customHeight="1" x14ac:dyDescent="0.35">
      <c r="A7" s="40"/>
      <c r="B7" s="131"/>
      <c r="C7" s="131"/>
      <c r="D7" s="40"/>
      <c r="E7" s="40"/>
      <c r="F7" s="131"/>
      <c r="G7" s="131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8"/>
    </row>
    <row r="8" spans="1:20" s="11" customFormat="1" ht="15.75" x14ac:dyDescent="0.25">
      <c r="A8" s="10" t="s">
        <v>62</v>
      </c>
      <c r="B8" s="10"/>
      <c r="C8" s="10"/>
      <c r="D8" s="10"/>
      <c r="T8" s="12"/>
    </row>
    <row r="9" spans="1:20" s="11" customFormat="1" ht="15.75" x14ac:dyDescent="0.25">
      <c r="A9" s="10"/>
      <c r="B9" s="10"/>
      <c r="C9" s="10"/>
      <c r="D9" s="10"/>
      <c r="T9" s="12"/>
    </row>
    <row r="10" spans="1:20" s="11" customFormat="1" ht="15.75" x14ac:dyDescent="0.25">
      <c r="A10" s="96" t="s">
        <v>136</v>
      </c>
      <c r="B10" s="96"/>
      <c r="C10" s="96"/>
      <c r="D10" s="97"/>
      <c r="E10" s="98"/>
      <c r="F10" s="98"/>
      <c r="G10" s="98"/>
      <c r="H10" s="98"/>
      <c r="I10" s="98"/>
      <c r="T10" s="12"/>
    </row>
    <row r="11" spans="1:20" s="11" customFormat="1" ht="15.75" x14ac:dyDescent="0.25">
      <c r="A11" s="10"/>
      <c r="B11" s="10"/>
      <c r="C11" s="10"/>
      <c r="D11" s="10"/>
      <c r="H11" s="10"/>
      <c r="J11" s="10"/>
      <c r="L11" s="10"/>
      <c r="N11" s="10"/>
      <c r="P11" s="10"/>
      <c r="T11" s="12"/>
    </row>
    <row r="12" spans="1:20" s="17" customFormat="1" ht="35.1" customHeight="1" x14ac:dyDescent="0.25">
      <c r="A12" s="13"/>
      <c r="B12" s="161" t="s">
        <v>132</v>
      </c>
      <c r="C12" s="162"/>
      <c r="D12" s="161" t="s">
        <v>112</v>
      </c>
      <c r="E12" s="162"/>
      <c r="F12" s="161" t="s">
        <v>133</v>
      </c>
      <c r="G12" s="162"/>
      <c r="H12" s="161" t="s">
        <v>110</v>
      </c>
      <c r="I12" s="162"/>
      <c r="J12" s="161" t="s">
        <v>14</v>
      </c>
      <c r="K12" s="162"/>
      <c r="L12" s="161" t="s">
        <v>15</v>
      </c>
      <c r="M12" s="162"/>
      <c r="N12" s="161" t="s">
        <v>3</v>
      </c>
      <c r="O12" s="162"/>
      <c r="P12" s="161" t="s">
        <v>4</v>
      </c>
      <c r="Q12" s="162"/>
      <c r="R12" s="16"/>
    </row>
    <row r="13" spans="1:20" s="25" customFormat="1" ht="57" x14ac:dyDescent="0.2">
      <c r="A13" s="28"/>
      <c r="B13" s="134" t="s">
        <v>145</v>
      </c>
      <c r="C13" s="134" t="s">
        <v>139</v>
      </c>
      <c r="D13" s="18" t="s">
        <v>143</v>
      </c>
      <c r="E13" s="18" t="s">
        <v>7</v>
      </c>
      <c r="F13" s="134" t="s">
        <v>144</v>
      </c>
      <c r="G13" s="134" t="s">
        <v>7</v>
      </c>
      <c r="H13" s="18" t="s">
        <v>143</v>
      </c>
      <c r="I13" s="18" t="s">
        <v>7</v>
      </c>
      <c r="J13" s="18" t="s">
        <v>143</v>
      </c>
      <c r="K13" s="18" t="s">
        <v>7</v>
      </c>
      <c r="L13" s="18" t="s">
        <v>143</v>
      </c>
      <c r="M13" s="18" t="s">
        <v>7</v>
      </c>
      <c r="N13" s="18" t="s">
        <v>143</v>
      </c>
      <c r="O13" s="18" t="s">
        <v>7</v>
      </c>
      <c r="P13" s="18" t="s">
        <v>143</v>
      </c>
      <c r="Q13" s="18" t="s">
        <v>7</v>
      </c>
      <c r="R13" s="16" t="s">
        <v>5</v>
      </c>
    </row>
    <row r="14" spans="1:20" s="17" customFormat="1" x14ac:dyDescent="0.25">
      <c r="A14" s="148" t="s">
        <v>42</v>
      </c>
      <c r="B14" s="104">
        <v>3</v>
      </c>
      <c r="C14" s="47"/>
      <c r="D14" s="104">
        <v>21</v>
      </c>
      <c r="E14" s="19"/>
      <c r="F14" s="104">
        <v>0</v>
      </c>
      <c r="G14" s="19"/>
      <c r="H14" s="139">
        <v>0</v>
      </c>
      <c r="I14" s="19"/>
      <c r="J14" s="104">
        <v>2</v>
      </c>
      <c r="K14" s="19"/>
      <c r="L14" s="104">
        <v>0</v>
      </c>
      <c r="M14" s="19"/>
      <c r="N14" s="104">
        <v>2</v>
      </c>
      <c r="O14" s="19"/>
      <c r="P14" s="108">
        <v>4</v>
      </c>
      <c r="Q14" s="19"/>
      <c r="R14" s="20">
        <f>B14*C14+D14*E14+F14*G14+H14*I14+J14*K14+L14*M14+N14*O14+P14*Q14</f>
        <v>0</v>
      </c>
    </row>
    <row r="15" spans="1:20" s="17" customFormat="1" x14ac:dyDescent="0.25">
      <c r="A15" s="148" t="s">
        <v>43</v>
      </c>
      <c r="B15" s="104">
        <v>24</v>
      </c>
      <c r="C15" s="47"/>
      <c r="D15" s="104">
        <v>0</v>
      </c>
      <c r="E15" s="19"/>
      <c r="F15" s="104">
        <v>0</v>
      </c>
      <c r="G15" s="19"/>
      <c r="H15" s="139">
        <v>0</v>
      </c>
      <c r="I15" s="19"/>
      <c r="J15" s="104">
        <v>0</v>
      </c>
      <c r="K15" s="19"/>
      <c r="L15" s="104">
        <v>1</v>
      </c>
      <c r="M15" s="19"/>
      <c r="N15" s="104">
        <v>13</v>
      </c>
      <c r="O15" s="19"/>
      <c r="P15" s="108">
        <v>1</v>
      </c>
      <c r="Q15" s="19"/>
      <c r="R15" s="20">
        <f t="shared" ref="R15:R44" si="0">B15*C15+D15*E15+F15*G15+H15*I15+J15*K15+L15*M15+N15*O15+P15*Q15</f>
        <v>0</v>
      </c>
    </row>
    <row r="16" spans="1:20" s="17" customFormat="1" x14ac:dyDescent="0.25">
      <c r="A16" s="148" t="s">
        <v>44</v>
      </c>
      <c r="B16" s="104">
        <v>14</v>
      </c>
      <c r="C16" s="47"/>
      <c r="D16" s="104">
        <v>0</v>
      </c>
      <c r="E16" s="19"/>
      <c r="F16" s="104">
        <v>0</v>
      </c>
      <c r="G16" s="19"/>
      <c r="H16" s="139">
        <v>0</v>
      </c>
      <c r="I16" s="19"/>
      <c r="J16" s="104">
        <v>5</v>
      </c>
      <c r="K16" s="19"/>
      <c r="L16" s="104">
        <v>0</v>
      </c>
      <c r="M16" s="19"/>
      <c r="N16" s="104">
        <v>24</v>
      </c>
      <c r="O16" s="19"/>
      <c r="P16" s="108">
        <v>2</v>
      </c>
      <c r="Q16" s="19"/>
      <c r="R16" s="20">
        <f t="shared" si="0"/>
        <v>0</v>
      </c>
    </row>
    <row r="17" spans="1:18" s="17" customFormat="1" x14ac:dyDescent="0.25">
      <c r="A17" s="148" t="s">
        <v>45</v>
      </c>
      <c r="B17" s="104">
        <v>2</v>
      </c>
      <c r="C17" s="47"/>
      <c r="D17" s="104">
        <v>1</v>
      </c>
      <c r="E17" s="19"/>
      <c r="F17" s="104">
        <v>0</v>
      </c>
      <c r="G17" s="19"/>
      <c r="H17" s="139">
        <v>0</v>
      </c>
      <c r="I17" s="19"/>
      <c r="J17" s="104">
        <v>0</v>
      </c>
      <c r="K17" s="19"/>
      <c r="L17" s="104">
        <v>0</v>
      </c>
      <c r="M17" s="19"/>
      <c r="N17" s="104">
        <v>1</v>
      </c>
      <c r="O17" s="19"/>
      <c r="P17" s="108">
        <v>0</v>
      </c>
      <c r="Q17" s="19"/>
      <c r="R17" s="20">
        <f t="shared" si="0"/>
        <v>0</v>
      </c>
    </row>
    <row r="18" spans="1:18" s="17" customFormat="1" x14ac:dyDescent="0.25">
      <c r="A18" s="148" t="s">
        <v>46</v>
      </c>
      <c r="B18" s="104">
        <v>2</v>
      </c>
      <c r="C18" s="47"/>
      <c r="D18" s="104">
        <v>0</v>
      </c>
      <c r="E18" s="19"/>
      <c r="F18" s="104">
        <v>0</v>
      </c>
      <c r="G18" s="19"/>
      <c r="H18" s="139">
        <v>0</v>
      </c>
      <c r="I18" s="19"/>
      <c r="J18" s="104">
        <v>0</v>
      </c>
      <c r="K18" s="19"/>
      <c r="L18" s="104">
        <v>0</v>
      </c>
      <c r="M18" s="19"/>
      <c r="N18" s="104">
        <v>1</v>
      </c>
      <c r="O18" s="19"/>
      <c r="P18" s="108">
        <v>0</v>
      </c>
      <c r="Q18" s="19"/>
      <c r="R18" s="20">
        <f t="shared" si="0"/>
        <v>0</v>
      </c>
    </row>
    <row r="19" spans="1:18" s="17" customFormat="1" x14ac:dyDescent="0.25">
      <c r="A19" s="148" t="s">
        <v>47</v>
      </c>
      <c r="B19" s="104">
        <v>2</v>
      </c>
      <c r="C19" s="47"/>
      <c r="D19" s="104">
        <v>0</v>
      </c>
      <c r="E19" s="19"/>
      <c r="F19" s="104">
        <v>0</v>
      </c>
      <c r="G19" s="19"/>
      <c r="H19" s="139">
        <v>0</v>
      </c>
      <c r="I19" s="19"/>
      <c r="J19" s="104">
        <v>0</v>
      </c>
      <c r="K19" s="19"/>
      <c r="L19" s="104">
        <v>0</v>
      </c>
      <c r="M19" s="19"/>
      <c r="N19" s="104">
        <v>2</v>
      </c>
      <c r="O19" s="19"/>
      <c r="P19" s="108">
        <v>0</v>
      </c>
      <c r="Q19" s="19"/>
      <c r="R19" s="20">
        <f t="shared" si="0"/>
        <v>0</v>
      </c>
    </row>
    <row r="20" spans="1:18" s="17" customFormat="1" x14ac:dyDescent="0.25">
      <c r="A20" s="148" t="s">
        <v>48</v>
      </c>
      <c r="B20" s="104">
        <v>2</v>
      </c>
      <c r="C20" s="47"/>
      <c r="D20" s="104">
        <v>0</v>
      </c>
      <c r="E20" s="19"/>
      <c r="F20" s="104">
        <v>0</v>
      </c>
      <c r="G20" s="19"/>
      <c r="H20" s="139">
        <v>0</v>
      </c>
      <c r="I20" s="19"/>
      <c r="J20" s="104">
        <v>0</v>
      </c>
      <c r="K20" s="19"/>
      <c r="L20" s="104">
        <v>0</v>
      </c>
      <c r="M20" s="19"/>
      <c r="N20" s="104">
        <v>1</v>
      </c>
      <c r="O20" s="19"/>
      <c r="P20" s="108">
        <v>0</v>
      </c>
      <c r="Q20" s="19"/>
      <c r="R20" s="20">
        <f t="shared" si="0"/>
        <v>0</v>
      </c>
    </row>
    <row r="21" spans="1:18" s="17" customFormat="1" x14ac:dyDescent="0.25">
      <c r="A21" s="148" t="s">
        <v>49</v>
      </c>
      <c r="B21" s="104">
        <v>0</v>
      </c>
      <c r="C21" s="47"/>
      <c r="D21" s="104">
        <v>3</v>
      </c>
      <c r="E21" s="19"/>
      <c r="F21" s="104">
        <v>0</v>
      </c>
      <c r="G21" s="19"/>
      <c r="H21" s="139">
        <v>0</v>
      </c>
      <c r="I21" s="19"/>
      <c r="J21" s="104">
        <v>0</v>
      </c>
      <c r="K21" s="19"/>
      <c r="L21" s="104">
        <v>0</v>
      </c>
      <c r="M21" s="19"/>
      <c r="N21" s="104">
        <v>1</v>
      </c>
      <c r="O21" s="19"/>
      <c r="P21" s="108">
        <v>0</v>
      </c>
      <c r="Q21" s="19"/>
      <c r="R21" s="20">
        <f t="shared" si="0"/>
        <v>0</v>
      </c>
    </row>
    <row r="22" spans="1:18" s="17" customFormat="1" x14ac:dyDescent="0.25">
      <c r="A22" s="148" t="s">
        <v>50</v>
      </c>
      <c r="B22" s="104">
        <v>6</v>
      </c>
      <c r="C22" s="47"/>
      <c r="D22" s="104">
        <v>0</v>
      </c>
      <c r="E22" s="19"/>
      <c r="F22" s="104">
        <v>0</v>
      </c>
      <c r="G22" s="19"/>
      <c r="H22" s="139">
        <v>0</v>
      </c>
      <c r="I22" s="19"/>
      <c r="J22" s="104">
        <v>0</v>
      </c>
      <c r="K22" s="19"/>
      <c r="L22" s="104">
        <v>0</v>
      </c>
      <c r="M22" s="19"/>
      <c r="N22" s="104">
        <v>3</v>
      </c>
      <c r="O22" s="19"/>
      <c r="P22" s="108">
        <v>0</v>
      </c>
      <c r="Q22" s="19"/>
      <c r="R22" s="20">
        <f t="shared" si="0"/>
        <v>0</v>
      </c>
    </row>
    <row r="23" spans="1:18" s="17" customFormat="1" x14ac:dyDescent="0.25">
      <c r="A23" s="148" t="s">
        <v>51</v>
      </c>
      <c r="B23" s="104">
        <v>2</v>
      </c>
      <c r="C23" s="47"/>
      <c r="D23" s="104">
        <v>0</v>
      </c>
      <c r="E23" s="19"/>
      <c r="F23" s="104">
        <v>0</v>
      </c>
      <c r="G23" s="19"/>
      <c r="H23" s="139">
        <v>0</v>
      </c>
      <c r="I23" s="19"/>
      <c r="J23" s="104">
        <v>4</v>
      </c>
      <c r="K23" s="19"/>
      <c r="L23" s="104">
        <v>0</v>
      </c>
      <c r="M23" s="19"/>
      <c r="N23" s="104">
        <v>1</v>
      </c>
      <c r="O23" s="19"/>
      <c r="P23" s="108">
        <v>0</v>
      </c>
      <c r="Q23" s="19"/>
      <c r="R23" s="20">
        <f t="shared" si="0"/>
        <v>0</v>
      </c>
    </row>
    <row r="24" spans="1:18" s="17" customFormat="1" x14ac:dyDescent="0.25">
      <c r="A24" s="149" t="s">
        <v>134</v>
      </c>
      <c r="B24" s="104">
        <v>19</v>
      </c>
      <c r="C24" s="48"/>
      <c r="D24" s="104">
        <v>0</v>
      </c>
      <c r="E24" s="19"/>
      <c r="F24" s="104">
        <v>0</v>
      </c>
      <c r="G24" s="19"/>
      <c r="H24" s="139">
        <v>0</v>
      </c>
      <c r="I24" s="19"/>
      <c r="J24" s="104">
        <v>3</v>
      </c>
      <c r="K24" s="19"/>
      <c r="L24" s="104">
        <v>0</v>
      </c>
      <c r="M24" s="19"/>
      <c r="N24" s="104">
        <v>14</v>
      </c>
      <c r="O24" s="19"/>
      <c r="P24" s="108">
        <v>0</v>
      </c>
      <c r="Q24" s="19"/>
      <c r="R24" s="20">
        <f t="shared" si="0"/>
        <v>0</v>
      </c>
    </row>
    <row r="25" spans="1:18" s="17" customFormat="1" x14ac:dyDescent="0.25">
      <c r="A25" s="148" t="s">
        <v>52</v>
      </c>
      <c r="B25" s="104">
        <v>2</v>
      </c>
      <c r="C25" s="47"/>
      <c r="D25" s="104">
        <v>0</v>
      </c>
      <c r="E25" s="19"/>
      <c r="F25" s="104">
        <v>0</v>
      </c>
      <c r="G25" s="19"/>
      <c r="H25" s="139">
        <v>0</v>
      </c>
      <c r="I25" s="19"/>
      <c r="J25" s="104">
        <v>0</v>
      </c>
      <c r="K25" s="19"/>
      <c r="L25" s="104">
        <v>0</v>
      </c>
      <c r="M25" s="19"/>
      <c r="N25" s="104">
        <v>2</v>
      </c>
      <c r="O25" s="19"/>
      <c r="P25" s="108">
        <v>0</v>
      </c>
      <c r="Q25" s="19"/>
      <c r="R25" s="20">
        <f t="shared" si="0"/>
        <v>0</v>
      </c>
    </row>
    <row r="26" spans="1:18" s="17" customFormat="1" x14ac:dyDescent="0.25">
      <c r="A26" s="148" t="s">
        <v>53</v>
      </c>
      <c r="B26" s="104">
        <v>2</v>
      </c>
      <c r="C26" s="47"/>
      <c r="D26" s="104">
        <v>0</v>
      </c>
      <c r="E26" s="19"/>
      <c r="F26" s="104">
        <v>0</v>
      </c>
      <c r="G26" s="19"/>
      <c r="H26" s="139">
        <v>0</v>
      </c>
      <c r="I26" s="19"/>
      <c r="J26" s="104">
        <v>0</v>
      </c>
      <c r="K26" s="19"/>
      <c r="L26" s="104">
        <v>0</v>
      </c>
      <c r="M26" s="19"/>
      <c r="N26" s="104">
        <v>2</v>
      </c>
      <c r="O26" s="19"/>
      <c r="P26" s="108">
        <v>0</v>
      </c>
      <c r="Q26" s="19"/>
      <c r="R26" s="20">
        <f t="shared" si="0"/>
        <v>0</v>
      </c>
    </row>
    <row r="27" spans="1:18" s="17" customFormat="1" x14ac:dyDescent="0.25">
      <c r="A27" s="148" t="s">
        <v>54</v>
      </c>
      <c r="B27" s="104">
        <v>8</v>
      </c>
      <c r="C27" s="47"/>
      <c r="D27" s="104">
        <v>0</v>
      </c>
      <c r="E27" s="19"/>
      <c r="F27" s="104">
        <v>0</v>
      </c>
      <c r="G27" s="19"/>
      <c r="H27" s="139">
        <v>0</v>
      </c>
      <c r="I27" s="19"/>
      <c r="J27" s="104">
        <v>25</v>
      </c>
      <c r="K27" s="19"/>
      <c r="L27" s="104">
        <v>0</v>
      </c>
      <c r="M27" s="19"/>
      <c r="N27" s="104">
        <v>13</v>
      </c>
      <c r="O27" s="19"/>
      <c r="P27" s="108">
        <v>1</v>
      </c>
      <c r="Q27" s="19"/>
      <c r="R27" s="20">
        <f t="shared" si="0"/>
        <v>0</v>
      </c>
    </row>
    <row r="28" spans="1:18" s="17" customFormat="1" x14ac:dyDescent="0.25">
      <c r="A28" s="148" t="s">
        <v>55</v>
      </c>
      <c r="B28" s="104">
        <v>7</v>
      </c>
      <c r="C28" s="47"/>
      <c r="D28" s="104">
        <v>1</v>
      </c>
      <c r="E28" s="19"/>
      <c r="F28" s="104">
        <v>0</v>
      </c>
      <c r="G28" s="19"/>
      <c r="H28" s="139">
        <v>0</v>
      </c>
      <c r="I28" s="19"/>
      <c r="J28" s="104">
        <v>4</v>
      </c>
      <c r="K28" s="19"/>
      <c r="L28" s="104">
        <v>0</v>
      </c>
      <c r="M28" s="19"/>
      <c r="N28" s="104">
        <v>8</v>
      </c>
      <c r="O28" s="19"/>
      <c r="P28" s="108">
        <v>0</v>
      </c>
      <c r="Q28" s="19"/>
      <c r="R28" s="20">
        <f t="shared" si="0"/>
        <v>0</v>
      </c>
    </row>
    <row r="29" spans="1:18" s="17" customFormat="1" x14ac:dyDescent="0.25">
      <c r="A29" s="148" t="s">
        <v>94</v>
      </c>
      <c r="B29" s="104">
        <v>4</v>
      </c>
      <c r="C29" s="47"/>
      <c r="D29" s="104">
        <v>0</v>
      </c>
      <c r="E29" s="19"/>
      <c r="F29" s="104">
        <v>0</v>
      </c>
      <c r="G29" s="19"/>
      <c r="H29" s="139">
        <v>0</v>
      </c>
      <c r="I29" s="19"/>
      <c r="J29" s="104">
        <v>5</v>
      </c>
      <c r="K29" s="19"/>
      <c r="L29" s="104">
        <v>0</v>
      </c>
      <c r="M29" s="19"/>
      <c r="N29" s="104">
        <v>4</v>
      </c>
      <c r="O29" s="19"/>
      <c r="P29" s="108">
        <v>0</v>
      </c>
      <c r="Q29" s="19"/>
      <c r="R29" s="20">
        <f t="shared" si="0"/>
        <v>0</v>
      </c>
    </row>
    <row r="30" spans="1:18" s="17" customFormat="1" ht="30" x14ac:dyDescent="0.25">
      <c r="A30" s="150" t="s">
        <v>135</v>
      </c>
      <c r="B30" s="145">
        <v>1</v>
      </c>
      <c r="C30" s="132"/>
      <c r="D30" s="145">
        <v>0</v>
      </c>
      <c r="E30" s="18"/>
      <c r="F30" s="145">
        <v>0</v>
      </c>
      <c r="G30" s="134"/>
      <c r="H30" s="139">
        <v>0</v>
      </c>
      <c r="I30" s="18"/>
      <c r="J30" s="145">
        <v>1</v>
      </c>
      <c r="K30" s="18"/>
      <c r="L30" s="145">
        <v>2</v>
      </c>
      <c r="M30" s="18"/>
      <c r="N30" s="145">
        <v>0</v>
      </c>
      <c r="O30" s="18"/>
      <c r="P30" s="146">
        <v>0</v>
      </c>
      <c r="Q30" s="19"/>
      <c r="R30" s="20">
        <f t="shared" si="0"/>
        <v>0</v>
      </c>
    </row>
    <row r="31" spans="1:18" s="17" customFormat="1" x14ac:dyDescent="0.25">
      <c r="A31" s="135" t="s">
        <v>89</v>
      </c>
      <c r="B31" s="104">
        <v>7</v>
      </c>
      <c r="C31" s="143"/>
      <c r="D31" s="104">
        <v>0</v>
      </c>
      <c r="E31" s="19"/>
      <c r="F31" s="104">
        <v>0</v>
      </c>
      <c r="G31" s="19"/>
      <c r="H31" s="104">
        <v>0</v>
      </c>
      <c r="I31" s="19"/>
      <c r="J31" s="104">
        <v>4</v>
      </c>
      <c r="K31" s="19"/>
      <c r="L31" s="104">
        <v>0</v>
      </c>
      <c r="M31" s="19"/>
      <c r="N31" s="104">
        <v>7</v>
      </c>
      <c r="O31" s="19"/>
      <c r="P31" s="108">
        <v>0</v>
      </c>
      <c r="Q31" s="19"/>
      <c r="R31" s="20">
        <f t="shared" si="0"/>
        <v>0</v>
      </c>
    </row>
    <row r="32" spans="1:18" s="17" customFormat="1" x14ac:dyDescent="0.25">
      <c r="A32" s="135" t="s">
        <v>90</v>
      </c>
      <c r="B32" s="104">
        <v>6</v>
      </c>
      <c r="C32" s="143"/>
      <c r="D32" s="104">
        <v>0</v>
      </c>
      <c r="E32" s="19"/>
      <c r="F32" s="104">
        <v>0</v>
      </c>
      <c r="G32" s="19"/>
      <c r="H32" s="104">
        <v>0</v>
      </c>
      <c r="I32" s="19"/>
      <c r="J32" s="104">
        <v>0</v>
      </c>
      <c r="K32" s="19"/>
      <c r="L32" s="104">
        <v>0</v>
      </c>
      <c r="M32" s="19"/>
      <c r="N32" s="104">
        <v>7</v>
      </c>
      <c r="O32" s="19"/>
      <c r="P32" s="108">
        <v>0</v>
      </c>
      <c r="Q32" s="19"/>
      <c r="R32" s="20">
        <f t="shared" si="0"/>
        <v>0</v>
      </c>
    </row>
    <row r="33" spans="1:20" s="17" customFormat="1" x14ac:dyDescent="0.25">
      <c r="A33" s="135" t="s">
        <v>91</v>
      </c>
      <c r="B33" s="104">
        <v>8</v>
      </c>
      <c r="C33" s="143"/>
      <c r="D33" s="104">
        <v>0</v>
      </c>
      <c r="E33" s="19"/>
      <c r="F33" s="104">
        <v>0</v>
      </c>
      <c r="G33" s="19"/>
      <c r="H33" s="104">
        <v>0</v>
      </c>
      <c r="I33" s="19"/>
      <c r="J33" s="104">
        <v>0</v>
      </c>
      <c r="K33" s="19"/>
      <c r="L33" s="104">
        <v>0</v>
      </c>
      <c r="M33" s="19"/>
      <c r="N33" s="104">
        <v>4</v>
      </c>
      <c r="O33" s="19"/>
      <c r="P33" s="108">
        <v>0</v>
      </c>
      <c r="Q33" s="19"/>
      <c r="R33" s="20">
        <f t="shared" si="0"/>
        <v>0</v>
      </c>
    </row>
    <row r="34" spans="1:20" s="17" customFormat="1" x14ac:dyDescent="0.25">
      <c r="A34" s="135" t="s">
        <v>92</v>
      </c>
      <c r="B34" s="104">
        <v>14</v>
      </c>
      <c r="C34" s="143"/>
      <c r="D34" s="104">
        <v>0</v>
      </c>
      <c r="E34" s="19"/>
      <c r="F34" s="104">
        <v>0</v>
      </c>
      <c r="G34" s="19"/>
      <c r="H34" s="104">
        <v>0</v>
      </c>
      <c r="I34" s="19"/>
      <c r="J34" s="104">
        <v>1</v>
      </c>
      <c r="K34" s="19"/>
      <c r="L34" s="104">
        <v>0</v>
      </c>
      <c r="M34" s="19"/>
      <c r="N34" s="104">
        <v>8</v>
      </c>
      <c r="O34" s="19"/>
      <c r="P34" s="108">
        <v>0</v>
      </c>
      <c r="Q34" s="19"/>
      <c r="R34" s="20">
        <f t="shared" si="0"/>
        <v>0</v>
      </c>
    </row>
    <row r="35" spans="1:20" s="17" customFormat="1" x14ac:dyDescent="0.25">
      <c r="A35" s="135" t="s">
        <v>93</v>
      </c>
      <c r="B35" s="104">
        <v>8</v>
      </c>
      <c r="C35" s="143"/>
      <c r="D35" s="104">
        <v>0</v>
      </c>
      <c r="E35" s="19"/>
      <c r="F35" s="104">
        <v>0</v>
      </c>
      <c r="G35" s="19"/>
      <c r="H35" s="104">
        <v>0</v>
      </c>
      <c r="I35" s="19"/>
      <c r="J35" s="104">
        <v>0</v>
      </c>
      <c r="K35" s="19"/>
      <c r="L35" s="104">
        <v>0</v>
      </c>
      <c r="M35" s="19"/>
      <c r="N35" s="104">
        <v>5</v>
      </c>
      <c r="O35" s="19"/>
      <c r="P35" s="108">
        <v>0</v>
      </c>
      <c r="Q35" s="19"/>
      <c r="R35" s="20">
        <f t="shared" si="0"/>
        <v>0</v>
      </c>
    </row>
    <row r="36" spans="1:20" s="17" customFormat="1" x14ac:dyDescent="0.25">
      <c r="A36" s="135" t="s">
        <v>140</v>
      </c>
      <c r="B36" s="104">
        <v>0</v>
      </c>
      <c r="C36" s="143"/>
      <c r="D36" s="104">
        <v>0</v>
      </c>
      <c r="E36" s="19"/>
      <c r="F36" s="104">
        <v>0</v>
      </c>
      <c r="G36" s="19"/>
      <c r="H36" s="104"/>
      <c r="I36" s="19"/>
      <c r="J36" s="104">
        <v>1</v>
      </c>
      <c r="K36" s="19"/>
      <c r="L36" s="104">
        <v>5</v>
      </c>
      <c r="M36" s="19"/>
      <c r="N36" s="104">
        <v>7</v>
      </c>
      <c r="O36" s="19"/>
      <c r="P36" s="108">
        <v>0</v>
      </c>
      <c r="Q36" s="19"/>
      <c r="R36" s="20">
        <f t="shared" si="0"/>
        <v>0</v>
      </c>
    </row>
    <row r="37" spans="1:20" s="17" customFormat="1" x14ac:dyDescent="0.25">
      <c r="A37" s="148" t="s">
        <v>56</v>
      </c>
      <c r="B37" s="104">
        <v>12</v>
      </c>
      <c r="C37" s="47"/>
      <c r="D37" s="104">
        <v>4</v>
      </c>
      <c r="E37" s="19"/>
      <c r="F37" s="104">
        <v>1</v>
      </c>
      <c r="G37" s="19"/>
      <c r="H37" s="104">
        <v>0</v>
      </c>
      <c r="I37" s="19"/>
      <c r="J37" s="104">
        <v>0</v>
      </c>
      <c r="K37" s="19"/>
      <c r="L37" s="104">
        <v>0</v>
      </c>
      <c r="M37" s="19"/>
      <c r="N37" s="104">
        <v>13</v>
      </c>
      <c r="O37" s="19"/>
      <c r="P37" s="108">
        <v>0</v>
      </c>
      <c r="Q37" s="19"/>
      <c r="R37" s="20">
        <f t="shared" si="0"/>
        <v>0</v>
      </c>
    </row>
    <row r="38" spans="1:20" s="17" customFormat="1" x14ac:dyDescent="0.25">
      <c r="A38" s="148" t="s">
        <v>57</v>
      </c>
      <c r="B38" s="104">
        <v>5</v>
      </c>
      <c r="C38" s="47"/>
      <c r="D38" s="104">
        <v>0</v>
      </c>
      <c r="E38" s="19"/>
      <c r="F38" s="104">
        <v>0</v>
      </c>
      <c r="G38" s="19"/>
      <c r="H38" s="104">
        <v>0</v>
      </c>
      <c r="I38" s="19"/>
      <c r="J38" s="104">
        <v>2</v>
      </c>
      <c r="K38" s="19"/>
      <c r="L38" s="104">
        <v>0</v>
      </c>
      <c r="M38" s="19"/>
      <c r="N38" s="104">
        <v>5</v>
      </c>
      <c r="O38" s="19"/>
      <c r="P38" s="108">
        <v>1</v>
      </c>
      <c r="Q38" s="19"/>
      <c r="R38" s="20">
        <f t="shared" si="0"/>
        <v>0</v>
      </c>
    </row>
    <row r="39" spans="1:20" s="17" customFormat="1" x14ac:dyDescent="0.25">
      <c r="A39" s="151" t="s">
        <v>58</v>
      </c>
      <c r="B39" s="104">
        <v>2</v>
      </c>
      <c r="C39" s="49"/>
      <c r="D39" s="104">
        <v>0</v>
      </c>
      <c r="E39" s="19"/>
      <c r="F39" s="104">
        <v>0</v>
      </c>
      <c r="G39" s="19"/>
      <c r="H39" s="104">
        <v>0</v>
      </c>
      <c r="I39" s="19"/>
      <c r="J39" s="104">
        <v>0</v>
      </c>
      <c r="K39" s="19"/>
      <c r="L39" s="104">
        <v>0</v>
      </c>
      <c r="M39" s="19"/>
      <c r="N39" s="104">
        <v>2</v>
      </c>
      <c r="O39" s="19"/>
      <c r="P39" s="108">
        <v>0</v>
      </c>
      <c r="Q39" s="19"/>
      <c r="R39" s="20">
        <f t="shared" si="0"/>
        <v>0</v>
      </c>
    </row>
    <row r="40" spans="1:20" s="17" customFormat="1" x14ac:dyDescent="0.25">
      <c r="A40" s="149" t="s">
        <v>59</v>
      </c>
      <c r="B40" s="104">
        <v>5</v>
      </c>
      <c r="C40" s="50"/>
      <c r="D40" s="104">
        <v>0</v>
      </c>
      <c r="E40" s="19"/>
      <c r="F40" s="104">
        <v>1</v>
      </c>
      <c r="G40" s="19"/>
      <c r="H40" s="104">
        <v>0</v>
      </c>
      <c r="I40" s="19"/>
      <c r="J40" s="104">
        <v>10</v>
      </c>
      <c r="K40" s="19"/>
      <c r="L40" s="104">
        <v>0</v>
      </c>
      <c r="M40" s="19"/>
      <c r="N40" s="104">
        <v>7</v>
      </c>
      <c r="O40" s="19"/>
      <c r="P40" s="108">
        <v>1</v>
      </c>
      <c r="Q40" s="19"/>
      <c r="R40" s="20">
        <f t="shared" si="0"/>
        <v>0</v>
      </c>
    </row>
    <row r="41" spans="1:20" s="17" customFormat="1" ht="30" x14ac:dyDescent="0.25">
      <c r="A41" s="149" t="s">
        <v>137</v>
      </c>
      <c r="B41" s="104">
        <v>2</v>
      </c>
      <c r="C41" s="144"/>
      <c r="D41" s="104">
        <v>0</v>
      </c>
      <c r="E41" s="19"/>
      <c r="F41" s="104">
        <v>0</v>
      </c>
      <c r="G41" s="19"/>
      <c r="H41" s="104"/>
      <c r="I41" s="19"/>
      <c r="J41" s="104">
        <v>2</v>
      </c>
      <c r="K41" s="19"/>
      <c r="L41" s="104">
        <v>0</v>
      </c>
      <c r="M41" s="19"/>
      <c r="N41" s="104">
        <v>1</v>
      </c>
      <c r="O41" s="19"/>
      <c r="P41" s="108">
        <v>0</v>
      </c>
      <c r="Q41" s="19"/>
      <c r="R41" s="20">
        <f t="shared" si="0"/>
        <v>0</v>
      </c>
    </row>
    <row r="42" spans="1:20" s="17" customFormat="1" x14ac:dyDescent="0.25">
      <c r="A42" s="148" t="s">
        <v>60</v>
      </c>
      <c r="B42" s="104">
        <v>9</v>
      </c>
      <c r="C42" s="46"/>
      <c r="D42" s="104">
        <v>0</v>
      </c>
      <c r="E42" s="19"/>
      <c r="F42" s="104">
        <v>0</v>
      </c>
      <c r="G42" s="19"/>
      <c r="H42" s="104">
        <v>0</v>
      </c>
      <c r="I42" s="19"/>
      <c r="J42" s="104">
        <v>1</v>
      </c>
      <c r="K42" s="19"/>
      <c r="L42" s="104">
        <v>0</v>
      </c>
      <c r="M42" s="19"/>
      <c r="N42" s="104">
        <v>9</v>
      </c>
      <c r="O42" s="19"/>
      <c r="P42" s="108">
        <v>1</v>
      </c>
      <c r="Q42" s="19"/>
      <c r="R42" s="20">
        <f t="shared" si="0"/>
        <v>0</v>
      </c>
    </row>
    <row r="43" spans="1:20" s="17" customFormat="1" x14ac:dyDescent="0.25">
      <c r="A43" s="148" t="s">
        <v>138</v>
      </c>
      <c r="B43" s="104">
        <v>11</v>
      </c>
      <c r="C43" s="46"/>
      <c r="D43" s="104">
        <v>0</v>
      </c>
      <c r="E43" s="19"/>
      <c r="F43" s="104">
        <v>0</v>
      </c>
      <c r="G43" s="19"/>
      <c r="H43" s="104"/>
      <c r="I43" s="19"/>
      <c r="J43" s="104">
        <v>5</v>
      </c>
      <c r="K43" s="19"/>
      <c r="L43" s="104">
        <v>2</v>
      </c>
      <c r="M43" s="19"/>
      <c r="N43" s="104">
        <v>6</v>
      </c>
      <c r="O43" s="19"/>
      <c r="P43" s="108">
        <v>6</v>
      </c>
      <c r="Q43" s="19"/>
      <c r="R43" s="20">
        <f t="shared" si="0"/>
        <v>0</v>
      </c>
    </row>
    <row r="44" spans="1:20" s="17" customFormat="1" x14ac:dyDescent="0.25">
      <c r="A44" s="148" t="s">
        <v>61</v>
      </c>
      <c r="B44" s="104">
        <v>1</v>
      </c>
      <c r="C44" s="46"/>
      <c r="D44" s="104">
        <v>0</v>
      </c>
      <c r="E44" s="19"/>
      <c r="F44" s="104">
        <v>0</v>
      </c>
      <c r="G44" s="19"/>
      <c r="H44" s="104">
        <v>0</v>
      </c>
      <c r="I44" s="19"/>
      <c r="J44" s="104">
        <v>0</v>
      </c>
      <c r="K44" s="19"/>
      <c r="L44" s="104">
        <v>0</v>
      </c>
      <c r="M44" s="19"/>
      <c r="N44" s="104">
        <v>0</v>
      </c>
      <c r="O44" s="19"/>
      <c r="P44" s="108">
        <v>0</v>
      </c>
      <c r="Q44" s="19"/>
      <c r="R44" s="20">
        <f t="shared" si="0"/>
        <v>0</v>
      </c>
    </row>
    <row r="45" spans="1:20" s="186" customFormat="1" ht="15.75" thickBot="1" x14ac:dyDescent="0.3">
      <c r="A45" s="185"/>
      <c r="B45" s="185">
        <f>SUM(B14:B44)</f>
        <v>190</v>
      </c>
      <c r="C45" s="185"/>
      <c r="D45" s="185">
        <f>SUM(D14:D44)</f>
        <v>30</v>
      </c>
      <c r="E45" s="185"/>
      <c r="F45" s="185">
        <f>SUM(F14:F44)</f>
        <v>2</v>
      </c>
      <c r="G45" s="185"/>
      <c r="H45" s="185">
        <f>SUM(H44)</f>
        <v>0</v>
      </c>
      <c r="I45" s="185"/>
      <c r="J45" s="185">
        <f>SUM(J14:J44)</f>
        <v>75</v>
      </c>
      <c r="K45" s="185"/>
      <c r="L45" s="185">
        <f>SUM(L14:L44)</f>
        <v>10</v>
      </c>
      <c r="M45" s="185"/>
      <c r="N45" s="185">
        <f>SUM(N14:N44)</f>
        <v>173</v>
      </c>
      <c r="O45" s="185"/>
      <c r="P45" s="185">
        <f>SUM(P14:P44)</f>
        <v>17</v>
      </c>
      <c r="Q45" s="185"/>
      <c r="R45" s="33"/>
    </row>
    <row r="46" spans="1:20" s="25" customFormat="1" ht="15.75" thickBot="1" x14ac:dyDescent="0.25">
      <c r="H46" s="26"/>
      <c r="I46" s="26"/>
      <c r="J46" s="26"/>
      <c r="K46" s="26"/>
      <c r="L46" s="26"/>
      <c r="M46" s="26"/>
      <c r="N46" s="26"/>
      <c r="O46" s="26"/>
      <c r="P46" s="26"/>
      <c r="Q46" s="26" t="s">
        <v>16</v>
      </c>
      <c r="R46" s="27">
        <f>SUM(R14:R44)</f>
        <v>0</v>
      </c>
    </row>
    <row r="47" spans="1:20" s="128" customFormat="1" ht="14.25" x14ac:dyDescent="0.2">
      <c r="A47" s="125" t="s">
        <v>9</v>
      </c>
      <c r="B47" s="125"/>
      <c r="C47" s="125"/>
      <c r="D47" s="126"/>
      <c r="E47" s="127"/>
      <c r="F47" s="127"/>
      <c r="G47" s="127"/>
      <c r="S47" s="129"/>
      <c r="T47" s="130"/>
    </row>
    <row r="48" spans="1:20" s="25" customFormat="1" x14ac:dyDescent="0.2">
      <c r="A48" s="34"/>
      <c r="B48" s="34"/>
      <c r="C48" s="34"/>
      <c r="D48" s="34"/>
      <c r="E48" s="34"/>
      <c r="F48" s="34"/>
      <c r="G48" s="34"/>
      <c r="H48" s="64"/>
      <c r="I48" s="64"/>
      <c r="J48" s="64"/>
      <c r="K48" s="64"/>
      <c r="L48" s="64"/>
      <c r="M48" s="64"/>
      <c r="N48" s="64"/>
      <c r="O48" s="64"/>
      <c r="P48" s="64"/>
      <c r="Q48" s="64" t="s">
        <v>81</v>
      </c>
      <c r="R48" s="24">
        <f>R46</f>
        <v>0</v>
      </c>
      <c r="S48" s="32"/>
      <c r="T48" s="33"/>
    </row>
    <row r="49" spans="1:19" ht="15.75" x14ac:dyDescent="0.25">
      <c r="A49" s="122" t="s">
        <v>126</v>
      </c>
      <c r="B49" s="122"/>
      <c r="C49" s="122"/>
      <c r="D49" s="122"/>
      <c r="E49" s="123"/>
      <c r="F49" s="123"/>
      <c r="G49" s="123"/>
      <c r="H49" s="124"/>
      <c r="I49" s="124"/>
      <c r="J49" s="35"/>
      <c r="K49" s="35"/>
      <c r="L49" s="35"/>
      <c r="M49" s="35"/>
      <c r="N49" s="35"/>
      <c r="O49" s="35"/>
      <c r="P49" s="35"/>
      <c r="Q49" s="35" t="s">
        <v>10</v>
      </c>
      <c r="R49" s="65">
        <f>R48*0.2</f>
        <v>0</v>
      </c>
      <c r="S49" s="36"/>
    </row>
  </sheetData>
  <mergeCells count="10">
    <mergeCell ref="D12:E12"/>
    <mergeCell ref="A6:S6"/>
    <mergeCell ref="P12:Q12"/>
    <mergeCell ref="N12:O12"/>
    <mergeCell ref="L12:M12"/>
    <mergeCell ref="J12:K12"/>
    <mergeCell ref="H12:I12"/>
    <mergeCell ref="B12:C12"/>
    <mergeCell ref="F12:G12"/>
    <mergeCell ref="A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9"/>
  <sheetViews>
    <sheetView topLeftCell="A53" workbookViewId="0">
      <selection activeCell="A59" sqref="A59:XFD84"/>
    </sheetView>
  </sheetViews>
  <sheetFormatPr baseColWidth="10" defaultRowHeight="15" x14ac:dyDescent="0.25"/>
  <cols>
    <col min="1" max="1" width="65.140625" customWidth="1"/>
    <col min="2" max="2" width="13.28515625" style="52" customWidth="1"/>
    <col min="5" max="5" width="42" customWidth="1"/>
  </cols>
  <sheetData>
    <row r="1" spans="1:16" s="57" customFormat="1" x14ac:dyDescent="0.25"/>
    <row r="2" spans="1:16" s="57" customFormat="1" ht="15.75" x14ac:dyDescent="0.25">
      <c r="A2" s="175" t="s">
        <v>106</v>
      </c>
      <c r="B2" s="175"/>
      <c r="C2" s="85"/>
      <c r="D2" s="85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5" t="s">
        <v>104</v>
      </c>
      <c r="B3" s="175"/>
      <c r="C3" s="87"/>
      <c r="D3" s="87"/>
      <c r="E3" s="93"/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18" x14ac:dyDescent="0.25">
      <c r="A4" s="59"/>
      <c r="B4" s="59"/>
      <c r="C4" s="59"/>
      <c r="D4" s="59"/>
      <c r="E4" s="94"/>
      <c r="F4" s="59"/>
      <c r="G4" s="59"/>
      <c r="H4" s="59"/>
      <c r="I4" s="59"/>
      <c r="J4" s="59"/>
      <c r="K4" s="59"/>
      <c r="L4" s="59"/>
      <c r="M4" s="59"/>
      <c r="N4" s="59"/>
      <c r="O4" s="60"/>
      <c r="P4" s="60"/>
    </row>
    <row r="5" spans="1:16" s="57" customFormat="1" ht="37.5" customHeight="1" x14ac:dyDescent="0.25">
      <c r="A5" s="176" t="s">
        <v>64</v>
      </c>
      <c r="B5" s="176"/>
      <c r="C5" s="88"/>
      <c r="D5" s="88"/>
      <c r="E5" s="95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15" customHeight="1" x14ac:dyDescent="0.25">
      <c r="A6" s="78"/>
      <c r="B6" s="78"/>
      <c r="C6" s="78"/>
      <c r="D6" s="78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s="57" customFormat="1" ht="15" customHeight="1" thickBot="1" x14ac:dyDescent="0.3">
      <c r="A7" s="78"/>
      <c r="B7" s="79" t="s">
        <v>96</v>
      </c>
      <c r="C7" s="78"/>
      <c r="D7" s="78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</row>
    <row r="8" spans="1:16" ht="30.75" thickBot="1" x14ac:dyDescent="0.3">
      <c r="A8" s="84" t="s">
        <v>99</v>
      </c>
      <c r="B8" s="77"/>
    </row>
    <row r="9" spans="1:16" s="57" customFormat="1" ht="15" customHeight="1" thickBot="1" x14ac:dyDescent="0.3">
      <c r="A9" s="55"/>
      <c r="B9" s="55"/>
      <c r="C9" s="55"/>
      <c r="D9" s="55"/>
      <c r="E9" s="61"/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</row>
    <row r="10" spans="1:16" s="53" customFormat="1" ht="36" customHeight="1" x14ac:dyDescent="0.25">
      <c r="A10" s="170" t="s">
        <v>101</v>
      </c>
      <c r="B10" s="171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P10" s="54"/>
    </row>
    <row r="11" spans="1:16" x14ac:dyDescent="0.25">
      <c r="A11" s="71"/>
      <c r="B11" s="72" t="s">
        <v>96</v>
      </c>
    </row>
    <row r="12" spans="1:16" x14ac:dyDescent="0.25">
      <c r="A12" s="73" t="s">
        <v>112</v>
      </c>
      <c r="B12" s="74"/>
    </row>
    <row r="13" spans="1:16" x14ac:dyDescent="0.25">
      <c r="A13" s="73" t="s">
        <v>110</v>
      </c>
      <c r="B13" s="74"/>
    </row>
    <row r="14" spans="1:16" ht="28.5" x14ac:dyDescent="0.25">
      <c r="A14" s="73" t="s">
        <v>19</v>
      </c>
      <c r="B14" s="74"/>
    </row>
    <row r="15" spans="1:16" x14ac:dyDescent="0.25">
      <c r="A15" s="73" t="s">
        <v>1</v>
      </c>
      <c r="B15" s="74"/>
    </row>
    <row r="16" spans="1:16" x14ac:dyDescent="0.25">
      <c r="A16" s="73" t="s">
        <v>2</v>
      </c>
      <c r="B16" s="74"/>
    </row>
    <row r="17" spans="1:16" x14ac:dyDescent="0.25">
      <c r="A17" s="73" t="s">
        <v>3</v>
      </c>
      <c r="B17" s="74"/>
    </row>
    <row r="18" spans="1:16" ht="15.75" thickBot="1" x14ac:dyDescent="0.3">
      <c r="A18" s="75" t="s">
        <v>4</v>
      </c>
      <c r="B18" s="76"/>
    </row>
    <row r="19" spans="1:16" ht="15.75" thickBot="1" x14ac:dyDescent="0.3"/>
    <row r="20" spans="1:16" s="53" customFormat="1" ht="15" customHeight="1" x14ac:dyDescent="0.25">
      <c r="A20" s="172" t="s">
        <v>98</v>
      </c>
      <c r="B20" s="171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P20" s="54"/>
    </row>
    <row r="21" spans="1:16" x14ac:dyDescent="0.25">
      <c r="A21" s="71"/>
      <c r="B21" s="72" t="s">
        <v>96</v>
      </c>
    </row>
    <row r="22" spans="1:16" x14ac:dyDescent="0.25">
      <c r="A22" s="73" t="s">
        <v>112</v>
      </c>
      <c r="B22" s="74"/>
    </row>
    <row r="23" spans="1:16" x14ac:dyDescent="0.25">
      <c r="A23" s="73" t="s">
        <v>110</v>
      </c>
      <c r="B23" s="74"/>
    </row>
    <row r="24" spans="1:16" ht="28.5" x14ac:dyDescent="0.25">
      <c r="A24" s="73" t="s">
        <v>19</v>
      </c>
      <c r="B24" s="74"/>
    </row>
    <row r="25" spans="1:16" x14ac:dyDescent="0.25">
      <c r="A25" s="73" t="s">
        <v>1</v>
      </c>
      <c r="B25" s="74"/>
    </row>
    <row r="26" spans="1:16" x14ac:dyDescent="0.25">
      <c r="A26" s="73" t="s">
        <v>2</v>
      </c>
      <c r="B26" s="74"/>
    </row>
    <row r="27" spans="1:16" x14ac:dyDescent="0.25">
      <c r="A27" s="73" t="s">
        <v>3</v>
      </c>
      <c r="B27" s="74"/>
    </row>
    <row r="28" spans="1:16" ht="15.75" thickBot="1" x14ac:dyDescent="0.3">
      <c r="A28" s="75" t="s">
        <v>4</v>
      </c>
      <c r="B28" s="76"/>
    </row>
    <row r="30" spans="1:16" ht="15.75" thickBot="1" x14ac:dyDescent="0.3"/>
    <row r="31" spans="1:16" ht="15.75" customHeight="1" x14ac:dyDescent="0.25">
      <c r="A31" s="172" t="s">
        <v>97</v>
      </c>
      <c r="B31" s="171"/>
    </row>
    <row r="32" spans="1:16" ht="15.75" customHeight="1" x14ac:dyDescent="0.25">
      <c r="A32" s="173"/>
      <c r="B32" s="174"/>
    </row>
    <row r="33" spans="1:2" x14ac:dyDescent="0.25">
      <c r="A33" s="71"/>
      <c r="B33" s="72" t="s">
        <v>96</v>
      </c>
    </row>
    <row r="34" spans="1:2" x14ac:dyDescent="0.25">
      <c r="A34" s="73" t="s">
        <v>112</v>
      </c>
      <c r="B34" s="74"/>
    </row>
    <row r="35" spans="1:2" x14ac:dyDescent="0.25">
      <c r="A35" s="73" t="s">
        <v>110</v>
      </c>
      <c r="B35" s="74"/>
    </row>
    <row r="36" spans="1:2" ht="28.5" x14ac:dyDescent="0.25">
      <c r="A36" s="73" t="s">
        <v>19</v>
      </c>
      <c r="B36" s="74"/>
    </row>
    <row r="37" spans="1:2" x14ac:dyDescent="0.25">
      <c r="A37" s="73" t="s">
        <v>1</v>
      </c>
      <c r="B37" s="74"/>
    </row>
    <row r="38" spans="1:2" x14ac:dyDescent="0.25">
      <c r="A38" s="73" t="s">
        <v>2</v>
      </c>
      <c r="B38" s="74"/>
    </row>
    <row r="39" spans="1:2" x14ac:dyDescent="0.25">
      <c r="A39" s="73" t="s">
        <v>3</v>
      </c>
      <c r="B39" s="74"/>
    </row>
    <row r="40" spans="1:2" ht="15.75" thickBot="1" x14ac:dyDescent="0.3">
      <c r="A40" s="75" t="s">
        <v>4</v>
      </c>
      <c r="B40" s="76"/>
    </row>
    <row r="42" spans="1:2" ht="15.75" thickBot="1" x14ac:dyDescent="0.3"/>
    <row r="43" spans="1:2" ht="15.75" customHeight="1" x14ac:dyDescent="0.25">
      <c r="A43" s="172" t="s">
        <v>95</v>
      </c>
      <c r="B43" s="171"/>
    </row>
    <row r="44" spans="1:2" ht="15.75" customHeight="1" x14ac:dyDescent="0.25">
      <c r="A44" s="173"/>
      <c r="B44" s="174"/>
    </row>
    <row r="45" spans="1:2" x14ac:dyDescent="0.25">
      <c r="A45" s="71"/>
      <c r="B45" s="72" t="s">
        <v>96</v>
      </c>
    </row>
    <row r="46" spans="1:2" x14ac:dyDescent="0.25">
      <c r="A46" s="73" t="s">
        <v>112</v>
      </c>
      <c r="B46" s="74"/>
    </row>
    <row r="47" spans="1:2" x14ac:dyDescent="0.25">
      <c r="A47" s="73" t="s">
        <v>110</v>
      </c>
      <c r="B47" s="74"/>
    </row>
    <row r="48" spans="1:2" ht="28.5" x14ac:dyDescent="0.25">
      <c r="A48" s="73" t="s">
        <v>19</v>
      </c>
      <c r="B48" s="74"/>
    </row>
    <row r="49" spans="1:3" x14ac:dyDescent="0.25">
      <c r="A49" s="73" t="s">
        <v>1</v>
      </c>
      <c r="B49" s="74"/>
    </row>
    <row r="50" spans="1:3" x14ac:dyDescent="0.25">
      <c r="A50" s="73" t="s">
        <v>2</v>
      </c>
      <c r="B50" s="74"/>
    </row>
    <row r="51" spans="1:3" x14ac:dyDescent="0.25">
      <c r="A51" s="73" t="s">
        <v>3</v>
      </c>
      <c r="B51" s="74"/>
    </row>
    <row r="52" spans="1:3" ht="15.75" thickBot="1" x14ac:dyDescent="0.3">
      <c r="A52" s="75" t="s">
        <v>4</v>
      </c>
      <c r="B52" s="76"/>
    </row>
    <row r="55" spans="1:3" ht="15.75" thickBot="1" x14ac:dyDescent="0.3"/>
    <row r="56" spans="1:3" x14ac:dyDescent="0.25">
      <c r="A56" s="80"/>
      <c r="B56" s="81" t="s">
        <v>96</v>
      </c>
    </row>
    <row r="57" spans="1:3" ht="15.75" thickBot="1" x14ac:dyDescent="0.3">
      <c r="A57" s="82" t="s">
        <v>63</v>
      </c>
      <c r="B57" s="83"/>
    </row>
    <row r="59" spans="1:3" x14ac:dyDescent="0.25">
      <c r="A59" s="51"/>
      <c r="B59" s="69"/>
      <c r="C59" s="51"/>
    </row>
  </sheetData>
  <mergeCells count="7">
    <mergeCell ref="A43:B44"/>
    <mergeCell ref="A2:B2"/>
    <mergeCell ref="A3:B3"/>
    <mergeCell ref="A5:B5"/>
    <mergeCell ref="A10:B10"/>
    <mergeCell ref="A20:B20"/>
    <mergeCell ref="A31:B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2F573-0D2C-4468-91B2-582B318A88FE}">
  <dimension ref="A1:P87"/>
  <sheetViews>
    <sheetView topLeftCell="A37" workbookViewId="0">
      <selection activeCell="D14" sqref="D14:D20"/>
    </sheetView>
  </sheetViews>
  <sheetFormatPr baseColWidth="10" defaultRowHeight="15" x14ac:dyDescent="0.25"/>
  <cols>
    <col min="1" max="1" width="66.85546875" customWidth="1"/>
    <col min="2" max="2" width="13.28515625" style="52" customWidth="1"/>
    <col min="5" max="5" width="42" customWidth="1"/>
  </cols>
  <sheetData>
    <row r="1" spans="1:16" s="57" customFormat="1" x14ac:dyDescent="0.25">
      <c r="A1" s="112"/>
      <c r="B1" s="112"/>
      <c r="C1" s="112"/>
      <c r="D1" s="112"/>
      <c r="E1" s="112"/>
    </row>
    <row r="2" spans="1:16" s="57" customFormat="1" ht="15.75" x14ac:dyDescent="0.25">
      <c r="A2" s="178" t="s">
        <v>106</v>
      </c>
      <c r="B2" s="178"/>
      <c r="C2" s="113"/>
      <c r="D2" s="113"/>
      <c r="E2" s="114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8" t="s">
        <v>127</v>
      </c>
      <c r="B3" s="178"/>
      <c r="C3" s="115"/>
      <c r="D3" s="115"/>
      <c r="E3" s="121" t="s">
        <v>124</v>
      </c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18" x14ac:dyDescent="0.25">
      <c r="A4" s="116"/>
      <c r="B4" s="116"/>
      <c r="C4" s="116"/>
      <c r="D4" s="116"/>
      <c r="E4" s="117"/>
      <c r="F4" s="59"/>
      <c r="G4" s="59"/>
      <c r="H4" s="59"/>
      <c r="I4" s="59"/>
      <c r="J4" s="59"/>
      <c r="K4" s="59"/>
      <c r="L4" s="59"/>
      <c r="M4" s="59"/>
      <c r="N4" s="59"/>
      <c r="O4" s="60"/>
      <c r="P4" s="60"/>
    </row>
    <row r="5" spans="1:16" s="57" customFormat="1" ht="37.5" customHeight="1" x14ac:dyDescent="0.25">
      <c r="A5" s="179" t="s">
        <v>115</v>
      </c>
      <c r="B5" s="180"/>
      <c r="C5" s="118"/>
      <c r="D5" s="118"/>
      <c r="E5" s="119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30.75" customHeight="1" x14ac:dyDescent="0.25">
      <c r="A6" s="183" t="s">
        <v>116</v>
      </c>
      <c r="B6" s="183"/>
      <c r="C6" s="101"/>
      <c r="D6" s="101"/>
      <c r="E6" s="106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s="57" customFormat="1" ht="15" customHeight="1" x14ac:dyDescent="0.25">
      <c r="A7" s="120" t="s">
        <v>117</v>
      </c>
      <c r="B7" s="101"/>
      <c r="C7" s="101"/>
      <c r="D7" s="101"/>
      <c r="E7" s="106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</row>
    <row r="8" spans="1:16" s="57" customFormat="1" ht="15" customHeight="1" x14ac:dyDescent="0.25">
      <c r="A8" s="120"/>
      <c r="B8" s="101"/>
      <c r="C8" s="101"/>
      <c r="D8" s="101"/>
      <c r="E8" s="106"/>
      <c r="F8" s="61"/>
      <c r="G8" s="61"/>
      <c r="H8" s="61"/>
      <c r="I8" s="61"/>
      <c r="J8" s="61"/>
      <c r="K8" s="61"/>
      <c r="L8" s="61"/>
      <c r="M8" s="61"/>
      <c r="N8" s="61"/>
      <c r="O8" s="62"/>
      <c r="P8" s="62"/>
    </row>
    <row r="9" spans="1:16" s="57" customFormat="1" ht="15" customHeight="1" x14ac:dyDescent="0.25">
      <c r="A9" s="102"/>
      <c r="B9" s="102" t="s">
        <v>118</v>
      </c>
      <c r="C9" s="102" t="s">
        <v>121</v>
      </c>
      <c r="D9" s="102" t="s">
        <v>122</v>
      </c>
      <c r="E9" s="102" t="s">
        <v>123</v>
      </c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</row>
    <row r="10" spans="1:16" ht="30" x14ac:dyDescent="0.25">
      <c r="A10" s="103" t="s">
        <v>99</v>
      </c>
      <c r="B10" s="104" t="s">
        <v>120</v>
      </c>
      <c r="C10" s="46">
        <f>'BPU LOT 2'!B8</f>
        <v>0</v>
      </c>
      <c r="D10" s="46">
        <v>1</v>
      </c>
      <c r="E10" s="46">
        <f>(C10*D10)</f>
        <v>0</v>
      </c>
    </row>
    <row r="11" spans="1:16" s="57" customFormat="1" ht="15" customHeight="1" x14ac:dyDescent="0.25">
      <c r="A11" s="55"/>
      <c r="B11" s="55"/>
      <c r="C11" s="55"/>
      <c r="D11" s="55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62"/>
    </row>
    <row r="12" spans="1:16" s="53" customFormat="1" ht="36" customHeight="1" x14ac:dyDescent="0.25">
      <c r="A12" s="181" t="s">
        <v>101</v>
      </c>
      <c r="B12" s="182"/>
      <c r="C12" s="109"/>
      <c r="D12" s="109"/>
      <c r="E12" s="109"/>
      <c r="F12" s="63"/>
      <c r="G12" s="63"/>
      <c r="H12" s="63"/>
      <c r="I12" s="63"/>
      <c r="J12" s="63"/>
      <c r="K12" s="63"/>
      <c r="L12" s="63"/>
      <c r="M12" s="63"/>
      <c r="N12" s="63"/>
      <c r="P12" s="54"/>
    </row>
    <row r="13" spans="1:16" x14ac:dyDescent="0.25">
      <c r="A13" s="71"/>
      <c r="B13" s="107" t="s">
        <v>119</v>
      </c>
      <c r="C13" s="102" t="s">
        <v>121</v>
      </c>
      <c r="D13" s="102" t="s">
        <v>122</v>
      </c>
      <c r="E13" s="102" t="s">
        <v>123</v>
      </c>
    </row>
    <row r="14" spans="1:16" x14ac:dyDescent="0.25">
      <c r="A14" s="73" t="s">
        <v>112</v>
      </c>
      <c r="B14" s="108" t="s">
        <v>118</v>
      </c>
      <c r="C14" s="46">
        <f>'BPU LOT 2'!B12</f>
        <v>0</v>
      </c>
      <c r="D14" s="46">
        <v>10</v>
      </c>
      <c r="E14" s="46">
        <f>(C14*D14)</f>
        <v>0</v>
      </c>
    </row>
    <row r="15" spans="1:16" x14ac:dyDescent="0.25">
      <c r="A15" s="73" t="s">
        <v>110</v>
      </c>
      <c r="B15" s="108" t="s">
        <v>118</v>
      </c>
      <c r="C15" s="46">
        <f>'BPU LOT 2'!B13</f>
        <v>0</v>
      </c>
      <c r="D15" s="46">
        <v>10</v>
      </c>
      <c r="E15" s="46">
        <f>(C15*D15)</f>
        <v>0</v>
      </c>
    </row>
    <row r="16" spans="1:16" ht="28.5" x14ac:dyDescent="0.25">
      <c r="A16" s="73" t="s">
        <v>19</v>
      </c>
      <c r="B16" s="108" t="s">
        <v>118</v>
      </c>
      <c r="C16" s="46"/>
      <c r="D16" s="46">
        <v>1</v>
      </c>
      <c r="E16" s="46"/>
    </row>
    <row r="17" spans="1:16" x14ac:dyDescent="0.25">
      <c r="A17" s="73" t="s">
        <v>1</v>
      </c>
      <c r="B17" s="108" t="s">
        <v>118</v>
      </c>
      <c r="C17" s="46"/>
      <c r="D17" s="46">
        <v>6</v>
      </c>
      <c r="E17" s="46"/>
    </row>
    <row r="18" spans="1:16" x14ac:dyDescent="0.25">
      <c r="A18" s="73" t="s">
        <v>2</v>
      </c>
      <c r="B18" s="108" t="s">
        <v>118</v>
      </c>
      <c r="C18" s="46"/>
      <c r="D18" s="46">
        <v>2</v>
      </c>
      <c r="E18" s="46"/>
    </row>
    <row r="19" spans="1:16" x14ac:dyDescent="0.25">
      <c r="A19" s="73" t="s">
        <v>3</v>
      </c>
      <c r="B19" s="108" t="s">
        <v>118</v>
      </c>
      <c r="C19" s="46"/>
      <c r="D19" s="46">
        <v>5</v>
      </c>
      <c r="E19" s="46"/>
    </row>
    <row r="20" spans="1:16" ht="15.75" thickBot="1" x14ac:dyDescent="0.3">
      <c r="A20" s="75" t="s">
        <v>4</v>
      </c>
      <c r="B20" s="108" t="s">
        <v>118</v>
      </c>
      <c r="C20" s="46"/>
      <c r="D20" s="46">
        <v>5</v>
      </c>
      <c r="E20" s="46"/>
    </row>
    <row r="21" spans="1:16" ht="15.75" thickBot="1" x14ac:dyDescent="0.3"/>
    <row r="22" spans="1:16" s="53" customFormat="1" ht="15" customHeight="1" x14ac:dyDescent="0.25">
      <c r="A22" s="172" t="s">
        <v>98</v>
      </c>
      <c r="B22" s="171"/>
      <c r="C22" s="109"/>
      <c r="D22" s="109"/>
      <c r="E22" s="109"/>
      <c r="F22" s="63"/>
      <c r="G22" s="63"/>
      <c r="H22" s="63"/>
      <c r="I22" s="63"/>
      <c r="J22" s="63"/>
      <c r="K22" s="63"/>
      <c r="L22" s="63"/>
      <c r="M22" s="63"/>
      <c r="N22" s="63"/>
      <c r="P22" s="54"/>
    </row>
    <row r="23" spans="1:16" x14ac:dyDescent="0.25">
      <c r="A23" s="71"/>
      <c r="B23" s="107" t="s">
        <v>119</v>
      </c>
      <c r="C23" s="102" t="s">
        <v>121</v>
      </c>
      <c r="D23" s="102" t="s">
        <v>122</v>
      </c>
      <c r="E23" s="102" t="s">
        <v>123</v>
      </c>
    </row>
    <row r="24" spans="1:16" x14ac:dyDescent="0.25">
      <c r="A24" s="73" t="s">
        <v>112</v>
      </c>
      <c r="B24" s="108" t="s">
        <v>118</v>
      </c>
      <c r="C24" s="46">
        <f>'BPU LOT 2'!B22</f>
        <v>0</v>
      </c>
      <c r="D24" s="46">
        <v>10</v>
      </c>
      <c r="E24" s="46">
        <f>(C24*D24)</f>
        <v>0</v>
      </c>
    </row>
    <row r="25" spans="1:16" x14ac:dyDescent="0.25">
      <c r="A25" s="73" t="s">
        <v>110</v>
      </c>
      <c r="B25" s="108" t="s">
        <v>118</v>
      </c>
      <c r="C25" s="46">
        <f>'BPU LOT 2'!B23</f>
        <v>0</v>
      </c>
      <c r="D25" s="46">
        <v>10</v>
      </c>
      <c r="E25" s="46">
        <f>(C25*D25)</f>
        <v>0</v>
      </c>
    </row>
    <row r="26" spans="1:16" ht="28.5" x14ac:dyDescent="0.25">
      <c r="A26" s="73" t="s">
        <v>19</v>
      </c>
      <c r="B26" s="108" t="s">
        <v>118</v>
      </c>
      <c r="C26" s="46"/>
      <c r="D26" s="46">
        <v>1</v>
      </c>
      <c r="E26" s="46"/>
    </row>
    <row r="27" spans="1:16" x14ac:dyDescent="0.25">
      <c r="A27" s="73" t="s">
        <v>1</v>
      </c>
      <c r="B27" s="108" t="s">
        <v>118</v>
      </c>
      <c r="C27" s="46"/>
      <c r="D27" s="46">
        <v>6</v>
      </c>
      <c r="E27" s="46"/>
    </row>
    <row r="28" spans="1:16" x14ac:dyDescent="0.25">
      <c r="A28" s="73" t="s">
        <v>2</v>
      </c>
      <c r="B28" s="108" t="s">
        <v>118</v>
      </c>
      <c r="C28" s="46"/>
      <c r="D28" s="46">
        <v>2</v>
      </c>
      <c r="E28" s="46"/>
    </row>
    <row r="29" spans="1:16" x14ac:dyDescent="0.25">
      <c r="A29" s="73" t="s">
        <v>3</v>
      </c>
      <c r="B29" s="108" t="s">
        <v>118</v>
      </c>
      <c r="C29" s="46"/>
      <c r="D29" s="46">
        <v>5</v>
      </c>
      <c r="E29" s="46"/>
    </row>
    <row r="30" spans="1:16" ht="15.75" thickBot="1" x14ac:dyDescent="0.3">
      <c r="A30" s="75" t="s">
        <v>4</v>
      </c>
      <c r="B30" s="108" t="s">
        <v>118</v>
      </c>
      <c r="C30" s="46"/>
      <c r="D30" s="46">
        <v>5</v>
      </c>
      <c r="E30" s="46"/>
    </row>
    <row r="33" spans="1:5" ht="15.75" customHeight="1" x14ac:dyDescent="0.25">
      <c r="A33" s="177" t="s">
        <v>97</v>
      </c>
      <c r="B33" s="177"/>
      <c r="C33" s="46"/>
      <c r="D33" s="46"/>
      <c r="E33" s="46"/>
    </row>
    <row r="34" spans="1:5" ht="15.75" customHeight="1" x14ac:dyDescent="0.25">
      <c r="A34" s="177"/>
      <c r="B34" s="177"/>
      <c r="C34" s="46"/>
      <c r="D34" s="46"/>
      <c r="E34" s="46"/>
    </row>
    <row r="35" spans="1:5" x14ac:dyDescent="0.25">
      <c r="A35" s="102"/>
      <c r="B35" s="105" t="s">
        <v>119</v>
      </c>
      <c r="C35" s="102" t="s">
        <v>121</v>
      </c>
      <c r="D35" s="102" t="s">
        <v>122</v>
      </c>
      <c r="E35" s="102" t="s">
        <v>123</v>
      </c>
    </row>
    <row r="36" spans="1:5" x14ac:dyDescent="0.25">
      <c r="A36" s="73" t="s">
        <v>112</v>
      </c>
      <c r="B36" s="104" t="s">
        <v>119</v>
      </c>
      <c r="C36" s="46"/>
      <c r="D36" s="46">
        <v>10</v>
      </c>
      <c r="E36" s="46"/>
    </row>
    <row r="37" spans="1:5" x14ac:dyDescent="0.25">
      <c r="A37" s="73" t="s">
        <v>110</v>
      </c>
      <c r="B37" s="104" t="s">
        <v>119</v>
      </c>
      <c r="C37" s="46"/>
      <c r="D37" s="46">
        <v>10</v>
      </c>
      <c r="E37" s="46"/>
    </row>
    <row r="38" spans="1:5" ht="28.5" x14ac:dyDescent="0.25">
      <c r="A38" s="73" t="s">
        <v>19</v>
      </c>
      <c r="B38" s="104" t="s">
        <v>119</v>
      </c>
      <c r="C38" s="46"/>
      <c r="D38" s="46">
        <v>1</v>
      </c>
      <c r="E38" s="46"/>
    </row>
    <row r="39" spans="1:5" x14ac:dyDescent="0.25">
      <c r="A39" s="73" t="s">
        <v>1</v>
      </c>
      <c r="B39" s="104" t="s">
        <v>119</v>
      </c>
      <c r="C39" s="46"/>
      <c r="D39" s="46">
        <v>6</v>
      </c>
      <c r="E39" s="46"/>
    </row>
    <row r="40" spans="1:5" x14ac:dyDescent="0.25">
      <c r="A40" s="73" t="s">
        <v>2</v>
      </c>
      <c r="B40" s="104" t="s">
        <v>119</v>
      </c>
      <c r="C40" s="46"/>
      <c r="D40" s="46">
        <v>2</v>
      </c>
      <c r="E40" s="46"/>
    </row>
    <row r="41" spans="1:5" x14ac:dyDescent="0.25">
      <c r="A41" s="73" t="s">
        <v>3</v>
      </c>
      <c r="B41" s="104" t="s">
        <v>119</v>
      </c>
      <c r="C41" s="46"/>
      <c r="D41" s="46">
        <v>5</v>
      </c>
      <c r="E41" s="46"/>
    </row>
    <row r="42" spans="1:5" ht="15.75" thickBot="1" x14ac:dyDescent="0.3">
      <c r="A42" s="75" t="s">
        <v>4</v>
      </c>
      <c r="B42" s="104" t="s">
        <v>119</v>
      </c>
      <c r="C42" s="46"/>
      <c r="D42" s="46">
        <v>5</v>
      </c>
      <c r="E42" s="46"/>
    </row>
    <row r="45" spans="1:5" ht="15.75" customHeight="1" x14ac:dyDescent="0.25">
      <c r="A45" s="177" t="s">
        <v>95</v>
      </c>
      <c r="B45" s="177"/>
      <c r="C45" s="46"/>
      <c r="D45" s="46"/>
      <c r="E45" s="46"/>
    </row>
    <row r="46" spans="1:5" ht="15.75" customHeight="1" x14ac:dyDescent="0.25">
      <c r="A46" s="177"/>
      <c r="B46" s="177"/>
    </row>
    <row r="47" spans="1:5" x14ac:dyDescent="0.25">
      <c r="A47" s="102"/>
      <c r="B47" s="105" t="s">
        <v>119</v>
      </c>
      <c r="C47" s="102" t="s">
        <v>121</v>
      </c>
      <c r="D47" s="102" t="s">
        <v>122</v>
      </c>
      <c r="E47" s="102" t="s">
        <v>123</v>
      </c>
    </row>
    <row r="48" spans="1:5" x14ac:dyDescent="0.25">
      <c r="A48" s="73" t="s">
        <v>112</v>
      </c>
      <c r="B48" s="104" t="s">
        <v>118</v>
      </c>
      <c r="C48" s="46"/>
      <c r="D48" s="46">
        <v>10</v>
      </c>
      <c r="E48" s="46"/>
    </row>
    <row r="49" spans="1:5" x14ac:dyDescent="0.25">
      <c r="A49" s="73" t="s">
        <v>110</v>
      </c>
      <c r="B49" s="104" t="s">
        <v>118</v>
      </c>
      <c r="C49" s="46"/>
      <c r="D49" s="46">
        <v>10</v>
      </c>
      <c r="E49" s="46"/>
    </row>
    <row r="50" spans="1:5" ht="28.5" x14ac:dyDescent="0.25">
      <c r="A50" s="73" t="s">
        <v>19</v>
      </c>
      <c r="B50" s="104" t="s">
        <v>118</v>
      </c>
      <c r="C50" s="46"/>
      <c r="D50" s="46">
        <v>1</v>
      </c>
      <c r="E50" s="46"/>
    </row>
    <row r="51" spans="1:5" x14ac:dyDescent="0.25">
      <c r="A51" s="73" t="s">
        <v>1</v>
      </c>
      <c r="B51" s="104" t="s">
        <v>118</v>
      </c>
      <c r="C51" s="46"/>
      <c r="D51" s="46">
        <v>6</v>
      </c>
      <c r="E51" s="46"/>
    </row>
    <row r="52" spans="1:5" x14ac:dyDescent="0.25">
      <c r="A52" s="73" t="s">
        <v>2</v>
      </c>
      <c r="B52" s="104" t="s">
        <v>118</v>
      </c>
      <c r="C52" s="46"/>
      <c r="D52" s="46">
        <v>2</v>
      </c>
      <c r="E52" s="46"/>
    </row>
    <row r="53" spans="1:5" x14ac:dyDescent="0.25">
      <c r="A53" s="73" t="s">
        <v>3</v>
      </c>
      <c r="B53" s="104" t="s">
        <v>118</v>
      </c>
      <c r="C53" s="46"/>
      <c r="D53" s="46">
        <v>5</v>
      </c>
      <c r="E53" s="46"/>
    </row>
    <row r="54" spans="1:5" ht="15.75" thickBot="1" x14ac:dyDescent="0.3">
      <c r="A54" s="75" t="s">
        <v>4</v>
      </c>
      <c r="B54" s="104" t="s">
        <v>118</v>
      </c>
      <c r="C54" s="46"/>
      <c r="D54" s="46">
        <v>5</v>
      </c>
      <c r="E54" s="46"/>
    </row>
    <row r="57" spans="1:5" ht="15.75" thickBot="1" x14ac:dyDescent="0.3"/>
    <row r="58" spans="1:5" x14ac:dyDescent="0.25">
      <c r="A58" s="80"/>
      <c r="B58" s="110" t="s">
        <v>120</v>
      </c>
      <c r="C58" s="102" t="s">
        <v>121</v>
      </c>
      <c r="D58" s="102" t="s">
        <v>122</v>
      </c>
      <c r="E58" s="102" t="s">
        <v>123</v>
      </c>
    </row>
    <row r="59" spans="1:5" ht="15.75" thickBot="1" x14ac:dyDescent="0.3">
      <c r="A59" s="82" t="s">
        <v>63</v>
      </c>
      <c r="B59" s="111" t="s">
        <v>120</v>
      </c>
      <c r="C59" s="46"/>
      <c r="D59" s="46">
        <v>2</v>
      </c>
      <c r="E59" s="46"/>
    </row>
    <row r="61" spans="1:5" x14ac:dyDescent="0.25">
      <c r="A61" s="51"/>
      <c r="B61" s="69"/>
      <c r="C61" s="51"/>
      <c r="D61" s="51"/>
      <c r="E61" s="51"/>
    </row>
    <row r="62" spans="1:5" x14ac:dyDescent="0.25">
      <c r="A62" s="155"/>
      <c r="B62" s="156"/>
      <c r="C62" s="160"/>
      <c r="D62" s="160"/>
      <c r="E62" s="160"/>
    </row>
    <row r="63" spans="1:5" x14ac:dyDescent="0.25">
      <c r="A63" s="157"/>
      <c r="B63" s="69"/>
      <c r="C63" s="51"/>
      <c r="D63" s="51"/>
      <c r="E63" s="51"/>
    </row>
    <row r="64" spans="1:5" x14ac:dyDescent="0.25">
      <c r="A64" s="158"/>
      <c r="B64" s="69"/>
      <c r="C64" s="51"/>
      <c r="D64" s="51"/>
      <c r="E64" s="51"/>
    </row>
    <row r="65" spans="1:5" x14ac:dyDescent="0.25">
      <c r="A65" s="158"/>
      <c r="B65" s="69"/>
      <c r="C65" s="51"/>
      <c r="D65" s="51"/>
      <c r="E65" s="51"/>
    </row>
    <row r="66" spans="1:5" x14ac:dyDescent="0.25">
      <c r="A66" s="158"/>
      <c r="B66" s="69"/>
      <c r="C66" s="51"/>
      <c r="D66" s="51"/>
      <c r="E66" s="51"/>
    </row>
    <row r="67" spans="1:5" x14ac:dyDescent="0.25">
      <c r="A67" s="158"/>
      <c r="B67" s="69"/>
      <c r="C67" s="51"/>
      <c r="D67" s="51"/>
      <c r="E67" s="51"/>
    </row>
    <row r="68" spans="1:5" x14ac:dyDescent="0.25">
      <c r="A68" s="158"/>
      <c r="B68" s="69"/>
      <c r="C68" s="51"/>
      <c r="D68" s="51"/>
      <c r="E68" s="51"/>
    </row>
    <row r="69" spans="1:5" x14ac:dyDescent="0.25">
      <c r="A69" s="159"/>
      <c r="B69" s="69"/>
      <c r="C69" s="51"/>
      <c r="D69" s="51"/>
      <c r="E69" s="51"/>
    </row>
    <row r="70" spans="1:5" x14ac:dyDescent="0.25">
      <c r="A70" s="158"/>
      <c r="B70" s="69"/>
      <c r="C70" s="51"/>
      <c r="D70" s="51"/>
      <c r="E70" s="51"/>
    </row>
    <row r="71" spans="1:5" x14ac:dyDescent="0.25">
      <c r="A71" s="158"/>
      <c r="B71" s="69"/>
      <c r="C71" s="51"/>
      <c r="D71" s="51"/>
      <c r="E71" s="51"/>
    </row>
    <row r="72" spans="1:5" x14ac:dyDescent="0.25">
      <c r="A72" s="159"/>
      <c r="B72" s="69"/>
      <c r="C72" s="51"/>
      <c r="D72" s="51"/>
      <c r="E72" s="51"/>
    </row>
    <row r="73" spans="1:5" x14ac:dyDescent="0.25">
      <c r="A73" s="158"/>
      <c r="B73" s="69"/>
      <c r="C73" s="51"/>
      <c r="D73" s="51"/>
      <c r="E73" s="51"/>
    </row>
    <row r="74" spans="1:5" x14ac:dyDescent="0.25">
      <c r="A74" s="157"/>
      <c r="B74" s="69"/>
      <c r="C74" s="51"/>
      <c r="D74" s="51"/>
      <c r="E74" s="51"/>
    </row>
    <row r="75" spans="1:5" x14ac:dyDescent="0.25">
      <c r="A75" s="159"/>
      <c r="B75" s="69"/>
      <c r="C75" s="51"/>
      <c r="D75" s="51"/>
      <c r="E75" s="51"/>
    </row>
    <row r="76" spans="1:5" x14ac:dyDescent="0.25">
      <c r="A76" s="158"/>
      <c r="B76" s="69"/>
      <c r="C76" s="51"/>
      <c r="D76" s="51"/>
      <c r="E76" s="51"/>
    </row>
    <row r="77" spans="1:5" x14ac:dyDescent="0.25">
      <c r="A77" s="157"/>
      <c r="B77" s="69"/>
      <c r="C77" s="51"/>
      <c r="D77" s="51"/>
      <c r="E77" s="51"/>
    </row>
    <row r="78" spans="1:5" x14ac:dyDescent="0.25">
      <c r="A78" s="159"/>
      <c r="B78" s="69"/>
      <c r="C78" s="51"/>
      <c r="D78" s="51"/>
      <c r="E78" s="51"/>
    </row>
    <row r="79" spans="1:5" x14ac:dyDescent="0.25">
      <c r="A79" s="159"/>
      <c r="B79" s="69"/>
      <c r="C79" s="51"/>
      <c r="D79" s="51"/>
      <c r="E79" s="51"/>
    </row>
    <row r="80" spans="1:5" x14ac:dyDescent="0.25">
      <c r="A80" s="159"/>
      <c r="B80" s="69"/>
      <c r="C80" s="51"/>
      <c r="D80" s="51"/>
      <c r="E80" s="51"/>
    </row>
    <row r="81" spans="1:5" x14ac:dyDescent="0.25">
      <c r="A81" s="158"/>
      <c r="B81" s="69"/>
      <c r="C81" s="51"/>
      <c r="D81" s="51"/>
      <c r="E81" s="51"/>
    </row>
    <row r="82" spans="1:5" x14ac:dyDescent="0.25">
      <c r="A82" s="159"/>
      <c r="B82" s="69"/>
      <c r="C82" s="51"/>
      <c r="D82" s="51"/>
      <c r="E82" s="51"/>
    </row>
    <row r="83" spans="1:5" x14ac:dyDescent="0.25">
      <c r="A83" s="157"/>
      <c r="B83" s="69"/>
      <c r="C83" s="51"/>
      <c r="D83" s="51"/>
      <c r="E83" s="51"/>
    </row>
    <row r="84" spans="1:5" x14ac:dyDescent="0.25">
      <c r="A84" s="157"/>
      <c r="B84" s="69"/>
      <c r="C84" s="51"/>
      <c r="D84" s="51"/>
      <c r="E84" s="51"/>
    </row>
    <row r="85" spans="1:5" x14ac:dyDescent="0.25">
      <c r="A85" s="157"/>
      <c r="B85" s="69"/>
      <c r="C85" s="51"/>
      <c r="D85" s="51"/>
      <c r="E85" s="51"/>
    </row>
    <row r="86" spans="1:5" x14ac:dyDescent="0.25">
      <c r="A86" s="158"/>
      <c r="B86" s="69"/>
      <c r="C86" s="51"/>
      <c r="D86" s="51"/>
      <c r="E86" s="51"/>
    </row>
    <row r="87" spans="1:5" x14ac:dyDescent="0.25">
      <c r="A87" s="51"/>
      <c r="B87" s="69"/>
      <c r="C87" s="51"/>
      <c r="D87" s="51"/>
      <c r="E87" s="51"/>
    </row>
  </sheetData>
  <mergeCells count="8">
    <mergeCell ref="A33:B34"/>
    <mergeCell ref="A45:B46"/>
    <mergeCell ref="A2:B2"/>
    <mergeCell ref="A3:B3"/>
    <mergeCell ref="A5:B5"/>
    <mergeCell ref="A6:B6"/>
    <mergeCell ref="A12:B12"/>
    <mergeCell ref="A22:B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4"/>
  <sheetViews>
    <sheetView topLeftCell="A32" zoomScale="90" zoomScaleNormal="90" workbookViewId="0">
      <selection activeCell="B45" sqref="B45:P45"/>
    </sheetView>
  </sheetViews>
  <sheetFormatPr baseColWidth="10" defaultRowHeight="15" x14ac:dyDescent="0.25"/>
  <cols>
    <col min="1" max="1" width="17.85546875" style="7" customWidth="1"/>
    <col min="2" max="2" width="11.28515625" style="7" bestFit="1" customWidth="1"/>
    <col min="3" max="3" width="22.28515625" style="7" bestFit="1" customWidth="1"/>
    <col min="4" max="4" width="12.7109375" style="7" customWidth="1"/>
    <col min="5" max="5" width="23.7109375" style="7" customWidth="1"/>
    <col min="6" max="6" width="11.28515625" style="7" bestFit="1" customWidth="1"/>
    <col min="7" max="7" width="23.7109375" style="7" customWidth="1"/>
    <col min="8" max="8" width="12.28515625" style="7" customWidth="1"/>
    <col min="9" max="9" width="23.7109375" style="7" customWidth="1"/>
    <col min="10" max="10" width="13.42578125" style="7" customWidth="1"/>
    <col min="11" max="11" width="23.7109375" style="7" customWidth="1"/>
    <col min="12" max="12" width="13" style="7" customWidth="1"/>
    <col min="13" max="13" width="23.7109375" style="7" customWidth="1"/>
    <col min="14" max="14" width="11.28515625" style="7" customWidth="1"/>
    <col min="15" max="15" width="23.7109375" style="7" customWidth="1"/>
    <col min="16" max="16" width="11.5703125" style="7" customWidth="1"/>
    <col min="17" max="17" width="23.7109375" style="7" customWidth="1"/>
    <col min="18" max="19" width="24.7109375" style="7" customWidth="1"/>
    <col min="20" max="20" width="24.7109375" style="37" customWidth="1"/>
    <col min="21" max="260" width="11.42578125" style="7"/>
    <col min="261" max="261" width="50.5703125" style="7" customWidth="1"/>
    <col min="262" max="262" width="12.7109375" style="7" customWidth="1"/>
    <col min="263" max="263" width="24.7109375" style="7" customWidth="1"/>
    <col min="264" max="264" width="12.28515625" style="7" customWidth="1"/>
    <col min="265" max="265" width="24.7109375" style="7" customWidth="1"/>
    <col min="266" max="266" width="13.42578125" style="7" customWidth="1"/>
    <col min="267" max="267" width="24.7109375" style="7" customWidth="1"/>
    <col min="268" max="268" width="13" style="7" customWidth="1"/>
    <col min="269" max="269" width="24.7109375" style="7" customWidth="1"/>
    <col min="270" max="270" width="11.28515625" style="7" customWidth="1"/>
    <col min="271" max="271" width="24.7109375" style="7" customWidth="1"/>
    <col min="272" max="272" width="11.5703125" style="7" customWidth="1"/>
    <col min="273" max="276" width="24.7109375" style="7" customWidth="1"/>
    <col min="277" max="516" width="11.42578125" style="7"/>
    <col min="517" max="517" width="50.5703125" style="7" customWidth="1"/>
    <col min="518" max="518" width="12.7109375" style="7" customWidth="1"/>
    <col min="519" max="519" width="24.7109375" style="7" customWidth="1"/>
    <col min="520" max="520" width="12.28515625" style="7" customWidth="1"/>
    <col min="521" max="521" width="24.7109375" style="7" customWidth="1"/>
    <col min="522" max="522" width="13.42578125" style="7" customWidth="1"/>
    <col min="523" max="523" width="24.7109375" style="7" customWidth="1"/>
    <col min="524" max="524" width="13" style="7" customWidth="1"/>
    <col min="525" max="525" width="24.7109375" style="7" customWidth="1"/>
    <col min="526" max="526" width="11.28515625" style="7" customWidth="1"/>
    <col min="527" max="527" width="24.7109375" style="7" customWidth="1"/>
    <col min="528" max="528" width="11.5703125" style="7" customWidth="1"/>
    <col min="529" max="532" width="24.7109375" style="7" customWidth="1"/>
    <col min="533" max="772" width="11.42578125" style="7"/>
    <col min="773" max="773" width="50.5703125" style="7" customWidth="1"/>
    <col min="774" max="774" width="12.7109375" style="7" customWidth="1"/>
    <col min="775" max="775" width="24.7109375" style="7" customWidth="1"/>
    <col min="776" max="776" width="12.28515625" style="7" customWidth="1"/>
    <col min="777" max="777" width="24.7109375" style="7" customWidth="1"/>
    <col min="778" max="778" width="13.42578125" style="7" customWidth="1"/>
    <col min="779" max="779" width="24.7109375" style="7" customWidth="1"/>
    <col min="780" max="780" width="13" style="7" customWidth="1"/>
    <col min="781" max="781" width="24.7109375" style="7" customWidth="1"/>
    <col min="782" max="782" width="11.28515625" style="7" customWidth="1"/>
    <col min="783" max="783" width="24.7109375" style="7" customWidth="1"/>
    <col min="784" max="784" width="11.5703125" style="7" customWidth="1"/>
    <col min="785" max="788" width="24.7109375" style="7" customWidth="1"/>
    <col min="789" max="1028" width="11.42578125" style="7"/>
    <col min="1029" max="1029" width="50.5703125" style="7" customWidth="1"/>
    <col min="1030" max="1030" width="12.7109375" style="7" customWidth="1"/>
    <col min="1031" max="1031" width="24.7109375" style="7" customWidth="1"/>
    <col min="1032" max="1032" width="12.28515625" style="7" customWidth="1"/>
    <col min="1033" max="1033" width="24.7109375" style="7" customWidth="1"/>
    <col min="1034" max="1034" width="13.42578125" style="7" customWidth="1"/>
    <col min="1035" max="1035" width="24.7109375" style="7" customWidth="1"/>
    <col min="1036" max="1036" width="13" style="7" customWidth="1"/>
    <col min="1037" max="1037" width="24.7109375" style="7" customWidth="1"/>
    <col min="1038" max="1038" width="11.28515625" style="7" customWidth="1"/>
    <col min="1039" max="1039" width="24.7109375" style="7" customWidth="1"/>
    <col min="1040" max="1040" width="11.5703125" style="7" customWidth="1"/>
    <col min="1041" max="1044" width="24.7109375" style="7" customWidth="1"/>
    <col min="1045" max="1284" width="11.42578125" style="7"/>
    <col min="1285" max="1285" width="50.5703125" style="7" customWidth="1"/>
    <col min="1286" max="1286" width="12.7109375" style="7" customWidth="1"/>
    <col min="1287" max="1287" width="24.7109375" style="7" customWidth="1"/>
    <col min="1288" max="1288" width="12.28515625" style="7" customWidth="1"/>
    <col min="1289" max="1289" width="24.7109375" style="7" customWidth="1"/>
    <col min="1290" max="1290" width="13.42578125" style="7" customWidth="1"/>
    <col min="1291" max="1291" width="24.7109375" style="7" customWidth="1"/>
    <col min="1292" max="1292" width="13" style="7" customWidth="1"/>
    <col min="1293" max="1293" width="24.7109375" style="7" customWidth="1"/>
    <col min="1294" max="1294" width="11.28515625" style="7" customWidth="1"/>
    <col min="1295" max="1295" width="24.7109375" style="7" customWidth="1"/>
    <col min="1296" max="1296" width="11.5703125" style="7" customWidth="1"/>
    <col min="1297" max="1300" width="24.7109375" style="7" customWidth="1"/>
    <col min="1301" max="1540" width="11.42578125" style="7"/>
    <col min="1541" max="1541" width="50.5703125" style="7" customWidth="1"/>
    <col min="1542" max="1542" width="12.7109375" style="7" customWidth="1"/>
    <col min="1543" max="1543" width="24.7109375" style="7" customWidth="1"/>
    <col min="1544" max="1544" width="12.28515625" style="7" customWidth="1"/>
    <col min="1545" max="1545" width="24.7109375" style="7" customWidth="1"/>
    <col min="1546" max="1546" width="13.42578125" style="7" customWidth="1"/>
    <col min="1547" max="1547" width="24.7109375" style="7" customWidth="1"/>
    <col min="1548" max="1548" width="13" style="7" customWidth="1"/>
    <col min="1549" max="1549" width="24.7109375" style="7" customWidth="1"/>
    <col min="1550" max="1550" width="11.28515625" style="7" customWidth="1"/>
    <col min="1551" max="1551" width="24.7109375" style="7" customWidth="1"/>
    <col min="1552" max="1552" width="11.5703125" style="7" customWidth="1"/>
    <col min="1553" max="1556" width="24.7109375" style="7" customWidth="1"/>
    <col min="1557" max="1796" width="11.42578125" style="7"/>
    <col min="1797" max="1797" width="50.5703125" style="7" customWidth="1"/>
    <col min="1798" max="1798" width="12.7109375" style="7" customWidth="1"/>
    <col min="1799" max="1799" width="24.7109375" style="7" customWidth="1"/>
    <col min="1800" max="1800" width="12.28515625" style="7" customWidth="1"/>
    <col min="1801" max="1801" width="24.7109375" style="7" customWidth="1"/>
    <col min="1802" max="1802" width="13.42578125" style="7" customWidth="1"/>
    <col min="1803" max="1803" width="24.7109375" style="7" customWidth="1"/>
    <col min="1804" max="1804" width="13" style="7" customWidth="1"/>
    <col min="1805" max="1805" width="24.7109375" style="7" customWidth="1"/>
    <col min="1806" max="1806" width="11.28515625" style="7" customWidth="1"/>
    <col min="1807" max="1807" width="24.7109375" style="7" customWidth="1"/>
    <col min="1808" max="1808" width="11.5703125" style="7" customWidth="1"/>
    <col min="1809" max="1812" width="24.7109375" style="7" customWidth="1"/>
    <col min="1813" max="2052" width="11.42578125" style="7"/>
    <col min="2053" max="2053" width="50.5703125" style="7" customWidth="1"/>
    <col min="2054" max="2054" width="12.7109375" style="7" customWidth="1"/>
    <col min="2055" max="2055" width="24.7109375" style="7" customWidth="1"/>
    <col min="2056" max="2056" width="12.28515625" style="7" customWidth="1"/>
    <col min="2057" max="2057" width="24.7109375" style="7" customWidth="1"/>
    <col min="2058" max="2058" width="13.42578125" style="7" customWidth="1"/>
    <col min="2059" max="2059" width="24.7109375" style="7" customWidth="1"/>
    <col min="2060" max="2060" width="13" style="7" customWidth="1"/>
    <col min="2061" max="2061" width="24.7109375" style="7" customWidth="1"/>
    <col min="2062" max="2062" width="11.28515625" style="7" customWidth="1"/>
    <col min="2063" max="2063" width="24.7109375" style="7" customWidth="1"/>
    <col min="2064" max="2064" width="11.5703125" style="7" customWidth="1"/>
    <col min="2065" max="2068" width="24.7109375" style="7" customWidth="1"/>
    <col min="2069" max="2308" width="11.42578125" style="7"/>
    <col min="2309" max="2309" width="50.5703125" style="7" customWidth="1"/>
    <col min="2310" max="2310" width="12.7109375" style="7" customWidth="1"/>
    <col min="2311" max="2311" width="24.7109375" style="7" customWidth="1"/>
    <col min="2312" max="2312" width="12.28515625" style="7" customWidth="1"/>
    <col min="2313" max="2313" width="24.7109375" style="7" customWidth="1"/>
    <col min="2314" max="2314" width="13.42578125" style="7" customWidth="1"/>
    <col min="2315" max="2315" width="24.7109375" style="7" customWidth="1"/>
    <col min="2316" max="2316" width="13" style="7" customWidth="1"/>
    <col min="2317" max="2317" width="24.7109375" style="7" customWidth="1"/>
    <col min="2318" max="2318" width="11.28515625" style="7" customWidth="1"/>
    <col min="2319" max="2319" width="24.7109375" style="7" customWidth="1"/>
    <col min="2320" max="2320" width="11.5703125" style="7" customWidth="1"/>
    <col min="2321" max="2324" width="24.7109375" style="7" customWidth="1"/>
    <col min="2325" max="2564" width="11.42578125" style="7"/>
    <col min="2565" max="2565" width="50.5703125" style="7" customWidth="1"/>
    <col min="2566" max="2566" width="12.7109375" style="7" customWidth="1"/>
    <col min="2567" max="2567" width="24.7109375" style="7" customWidth="1"/>
    <col min="2568" max="2568" width="12.28515625" style="7" customWidth="1"/>
    <col min="2569" max="2569" width="24.7109375" style="7" customWidth="1"/>
    <col min="2570" max="2570" width="13.42578125" style="7" customWidth="1"/>
    <col min="2571" max="2571" width="24.7109375" style="7" customWidth="1"/>
    <col min="2572" max="2572" width="13" style="7" customWidth="1"/>
    <col min="2573" max="2573" width="24.7109375" style="7" customWidth="1"/>
    <col min="2574" max="2574" width="11.28515625" style="7" customWidth="1"/>
    <col min="2575" max="2575" width="24.7109375" style="7" customWidth="1"/>
    <col min="2576" max="2576" width="11.5703125" style="7" customWidth="1"/>
    <col min="2577" max="2580" width="24.7109375" style="7" customWidth="1"/>
    <col min="2581" max="2820" width="11.42578125" style="7"/>
    <col min="2821" max="2821" width="50.5703125" style="7" customWidth="1"/>
    <col min="2822" max="2822" width="12.7109375" style="7" customWidth="1"/>
    <col min="2823" max="2823" width="24.7109375" style="7" customWidth="1"/>
    <col min="2824" max="2824" width="12.28515625" style="7" customWidth="1"/>
    <col min="2825" max="2825" width="24.7109375" style="7" customWidth="1"/>
    <col min="2826" max="2826" width="13.42578125" style="7" customWidth="1"/>
    <col min="2827" max="2827" width="24.7109375" style="7" customWidth="1"/>
    <col min="2828" max="2828" width="13" style="7" customWidth="1"/>
    <col min="2829" max="2829" width="24.7109375" style="7" customWidth="1"/>
    <col min="2830" max="2830" width="11.28515625" style="7" customWidth="1"/>
    <col min="2831" max="2831" width="24.7109375" style="7" customWidth="1"/>
    <col min="2832" max="2832" width="11.5703125" style="7" customWidth="1"/>
    <col min="2833" max="2836" width="24.7109375" style="7" customWidth="1"/>
    <col min="2837" max="3076" width="11.42578125" style="7"/>
    <col min="3077" max="3077" width="50.5703125" style="7" customWidth="1"/>
    <col min="3078" max="3078" width="12.7109375" style="7" customWidth="1"/>
    <col min="3079" max="3079" width="24.7109375" style="7" customWidth="1"/>
    <col min="3080" max="3080" width="12.28515625" style="7" customWidth="1"/>
    <col min="3081" max="3081" width="24.7109375" style="7" customWidth="1"/>
    <col min="3082" max="3082" width="13.42578125" style="7" customWidth="1"/>
    <col min="3083" max="3083" width="24.7109375" style="7" customWidth="1"/>
    <col min="3084" max="3084" width="13" style="7" customWidth="1"/>
    <col min="3085" max="3085" width="24.7109375" style="7" customWidth="1"/>
    <col min="3086" max="3086" width="11.28515625" style="7" customWidth="1"/>
    <col min="3087" max="3087" width="24.7109375" style="7" customWidth="1"/>
    <col min="3088" max="3088" width="11.5703125" style="7" customWidth="1"/>
    <col min="3089" max="3092" width="24.7109375" style="7" customWidth="1"/>
    <col min="3093" max="3332" width="11.42578125" style="7"/>
    <col min="3333" max="3333" width="50.5703125" style="7" customWidth="1"/>
    <col min="3334" max="3334" width="12.7109375" style="7" customWidth="1"/>
    <col min="3335" max="3335" width="24.7109375" style="7" customWidth="1"/>
    <col min="3336" max="3336" width="12.28515625" style="7" customWidth="1"/>
    <col min="3337" max="3337" width="24.7109375" style="7" customWidth="1"/>
    <col min="3338" max="3338" width="13.42578125" style="7" customWidth="1"/>
    <col min="3339" max="3339" width="24.7109375" style="7" customWidth="1"/>
    <col min="3340" max="3340" width="13" style="7" customWidth="1"/>
    <col min="3341" max="3341" width="24.7109375" style="7" customWidth="1"/>
    <col min="3342" max="3342" width="11.28515625" style="7" customWidth="1"/>
    <col min="3343" max="3343" width="24.7109375" style="7" customWidth="1"/>
    <col min="3344" max="3344" width="11.5703125" style="7" customWidth="1"/>
    <col min="3345" max="3348" width="24.7109375" style="7" customWidth="1"/>
    <col min="3349" max="3588" width="11.42578125" style="7"/>
    <col min="3589" max="3589" width="50.5703125" style="7" customWidth="1"/>
    <col min="3590" max="3590" width="12.7109375" style="7" customWidth="1"/>
    <col min="3591" max="3591" width="24.7109375" style="7" customWidth="1"/>
    <col min="3592" max="3592" width="12.28515625" style="7" customWidth="1"/>
    <col min="3593" max="3593" width="24.7109375" style="7" customWidth="1"/>
    <col min="3594" max="3594" width="13.42578125" style="7" customWidth="1"/>
    <col min="3595" max="3595" width="24.7109375" style="7" customWidth="1"/>
    <col min="3596" max="3596" width="13" style="7" customWidth="1"/>
    <col min="3597" max="3597" width="24.7109375" style="7" customWidth="1"/>
    <col min="3598" max="3598" width="11.28515625" style="7" customWidth="1"/>
    <col min="3599" max="3599" width="24.7109375" style="7" customWidth="1"/>
    <col min="3600" max="3600" width="11.5703125" style="7" customWidth="1"/>
    <col min="3601" max="3604" width="24.7109375" style="7" customWidth="1"/>
    <col min="3605" max="3844" width="11.42578125" style="7"/>
    <col min="3845" max="3845" width="50.5703125" style="7" customWidth="1"/>
    <col min="3846" max="3846" width="12.7109375" style="7" customWidth="1"/>
    <col min="3847" max="3847" width="24.7109375" style="7" customWidth="1"/>
    <col min="3848" max="3848" width="12.28515625" style="7" customWidth="1"/>
    <col min="3849" max="3849" width="24.7109375" style="7" customWidth="1"/>
    <col min="3850" max="3850" width="13.42578125" style="7" customWidth="1"/>
    <col min="3851" max="3851" width="24.7109375" style="7" customWidth="1"/>
    <col min="3852" max="3852" width="13" style="7" customWidth="1"/>
    <col min="3853" max="3853" width="24.7109375" style="7" customWidth="1"/>
    <col min="3854" max="3854" width="11.28515625" style="7" customWidth="1"/>
    <col min="3855" max="3855" width="24.7109375" style="7" customWidth="1"/>
    <col min="3856" max="3856" width="11.5703125" style="7" customWidth="1"/>
    <col min="3857" max="3860" width="24.7109375" style="7" customWidth="1"/>
    <col min="3861" max="4100" width="11.42578125" style="7"/>
    <col min="4101" max="4101" width="50.5703125" style="7" customWidth="1"/>
    <col min="4102" max="4102" width="12.7109375" style="7" customWidth="1"/>
    <col min="4103" max="4103" width="24.7109375" style="7" customWidth="1"/>
    <col min="4104" max="4104" width="12.28515625" style="7" customWidth="1"/>
    <col min="4105" max="4105" width="24.7109375" style="7" customWidth="1"/>
    <col min="4106" max="4106" width="13.42578125" style="7" customWidth="1"/>
    <col min="4107" max="4107" width="24.7109375" style="7" customWidth="1"/>
    <col min="4108" max="4108" width="13" style="7" customWidth="1"/>
    <col min="4109" max="4109" width="24.7109375" style="7" customWidth="1"/>
    <col min="4110" max="4110" width="11.28515625" style="7" customWidth="1"/>
    <col min="4111" max="4111" width="24.7109375" style="7" customWidth="1"/>
    <col min="4112" max="4112" width="11.5703125" style="7" customWidth="1"/>
    <col min="4113" max="4116" width="24.7109375" style="7" customWidth="1"/>
    <col min="4117" max="4356" width="11.42578125" style="7"/>
    <col min="4357" max="4357" width="50.5703125" style="7" customWidth="1"/>
    <col min="4358" max="4358" width="12.7109375" style="7" customWidth="1"/>
    <col min="4359" max="4359" width="24.7109375" style="7" customWidth="1"/>
    <col min="4360" max="4360" width="12.28515625" style="7" customWidth="1"/>
    <col min="4361" max="4361" width="24.7109375" style="7" customWidth="1"/>
    <col min="4362" max="4362" width="13.42578125" style="7" customWidth="1"/>
    <col min="4363" max="4363" width="24.7109375" style="7" customWidth="1"/>
    <col min="4364" max="4364" width="13" style="7" customWidth="1"/>
    <col min="4365" max="4365" width="24.7109375" style="7" customWidth="1"/>
    <col min="4366" max="4366" width="11.28515625" style="7" customWidth="1"/>
    <col min="4367" max="4367" width="24.7109375" style="7" customWidth="1"/>
    <col min="4368" max="4368" width="11.5703125" style="7" customWidth="1"/>
    <col min="4369" max="4372" width="24.7109375" style="7" customWidth="1"/>
    <col min="4373" max="4612" width="11.42578125" style="7"/>
    <col min="4613" max="4613" width="50.5703125" style="7" customWidth="1"/>
    <col min="4614" max="4614" width="12.7109375" style="7" customWidth="1"/>
    <col min="4615" max="4615" width="24.7109375" style="7" customWidth="1"/>
    <col min="4616" max="4616" width="12.28515625" style="7" customWidth="1"/>
    <col min="4617" max="4617" width="24.7109375" style="7" customWidth="1"/>
    <col min="4618" max="4618" width="13.42578125" style="7" customWidth="1"/>
    <col min="4619" max="4619" width="24.7109375" style="7" customWidth="1"/>
    <col min="4620" max="4620" width="13" style="7" customWidth="1"/>
    <col min="4621" max="4621" width="24.7109375" style="7" customWidth="1"/>
    <col min="4622" max="4622" width="11.28515625" style="7" customWidth="1"/>
    <col min="4623" max="4623" width="24.7109375" style="7" customWidth="1"/>
    <col min="4624" max="4624" width="11.5703125" style="7" customWidth="1"/>
    <col min="4625" max="4628" width="24.7109375" style="7" customWidth="1"/>
    <col min="4629" max="4868" width="11.42578125" style="7"/>
    <col min="4869" max="4869" width="50.5703125" style="7" customWidth="1"/>
    <col min="4870" max="4870" width="12.7109375" style="7" customWidth="1"/>
    <col min="4871" max="4871" width="24.7109375" style="7" customWidth="1"/>
    <col min="4872" max="4872" width="12.28515625" style="7" customWidth="1"/>
    <col min="4873" max="4873" width="24.7109375" style="7" customWidth="1"/>
    <col min="4874" max="4874" width="13.42578125" style="7" customWidth="1"/>
    <col min="4875" max="4875" width="24.7109375" style="7" customWidth="1"/>
    <col min="4876" max="4876" width="13" style="7" customWidth="1"/>
    <col min="4877" max="4877" width="24.7109375" style="7" customWidth="1"/>
    <col min="4878" max="4878" width="11.28515625" style="7" customWidth="1"/>
    <col min="4879" max="4879" width="24.7109375" style="7" customWidth="1"/>
    <col min="4880" max="4880" width="11.5703125" style="7" customWidth="1"/>
    <col min="4881" max="4884" width="24.7109375" style="7" customWidth="1"/>
    <col min="4885" max="5124" width="11.42578125" style="7"/>
    <col min="5125" max="5125" width="50.5703125" style="7" customWidth="1"/>
    <col min="5126" max="5126" width="12.7109375" style="7" customWidth="1"/>
    <col min="5127" max="5127" width="24.7109375" style="7" customWidth="1"/>
    <col min="5128" max="5128" width="12.28515625" style="7" customWidth="1"/>
    <col min="5129" max="5129" width="24.7109375" style="7" customWidth="1"/>
    <col min="5130" max="5130" width="13.42578125" style="7" customWidth="1"/>
    <col min="5131" max="5131" width="24.7109375" style="7" customWidth="1"/>
    <col min="5132" max="5132" width="13" style="7" customWidth="1"/>
    <col min="5133" max="5133" width="24.7109375" style="7" customWidth="1"/>
    <col min="5134" max="5134" width="11.28515625" style="7" customWidth="1"/>
    <col min="5135" max="5135" width="24.7109375" style="7" customWidth="1"/>
    <col min="5136" max="5136" width="11.5703125" style="7" customWidth="1"/>
    <col min="5137" max="5140" width="24.7109375" style="7" customWidth="1"/>
    <col min="5141" max="5380" width="11.42578125" style="7"/>
    <col min="5381" max="5381" width="50.5703125" style="7" customWidth="1"/>
    <col min="5382" max="5382" width="12.7109375" style="7" customWidth="1"/>
    <col min="5383" max="5383" width="24.7109375" style="7" customWidth="1"/>
    <col min="5384" max="5384" width="12.28515625" style="7" customWidth="1"/>
    <col min="5385" max="5385" width="24.7109375" style="7" customWidth="1"/>
    <col min="5386" max="5386" width="13.42578125" style="7" customWidth="1"/>
    <col min="5387" max="5387" width="24.7109375" style="7" customWidth="1"/>
    <col min="5388" max="5388" width="13" style="7" customWidth="1"/>
    <col min="5389" max="5389" width="24.7109375" style="7" customWidth="1"/>
    <col min="5390" max="5390" width="11.28515625" style="7" customWidth="1"/>
    <col min="5391" max="5391" width="24.7109375" style="7" customWidth="1"/>
    <col min="5392" max="5392" width="11.5703125" style="7" customWidth="1"/>
    <col min="5393" max="5396" width="24.7109375" style="7" customWidth="1"/>
    <col min="5397" max="5636" width="11.42578125" style="7"/>
    <col min="5637" max="5637" width="50.5703125" style="7" customWidth="1"/>
    <col min="5638" max="5638" width="12.7109375" style="7" customWidth="1"/>
    <col min="5639" max="5639" width="24.7109375" style="7" customWidth="1"/>
    <col min="5640" max="5640" width="12.28515625" style="7" customWidth="1"/>
    <col min="5641" max="5641" width="24.7109375" style="7" customWidth="1"/>
    <col min="5642" max="5642" width="13.42578125" style="7" customWidth="1"/>
    <col min="5643" max="5643" width="24.7109375" style="7" customWidth="1"/>
    <col min="5644" max="5644" width="13" style="7" customWidth="1"/>
    <col min="5645" max="5645" width="24.7109375" style="7" customWidth="1"/>
    <col min="5646" max="5646" width="11.28515625" style="7" customWidth="1"/>
    <col min="5647" max="5647" width="24.7109375" style="7" customWidth="1"/>
    <col min="5648" max="5648" width="11.5703125" style="7" customWidth="1"/>
    <col min="5649" max="5652" width="24.7109375" style="7" customWidth="1"/>
    <col min="5653" max="5892" width="11.42578125" style="7"/>
    <col min="5893" max="5893" width="50.5703125" style="7" customWidth="1"/>
    <col min="5894" max="5894" width="12.7109375" style="7" customWidth="1"/>
    <col min="5895" max="5895" width="24.7109375" style="7" customWidth="1"/>
    <col min="5896" max="5896" width="12.28515625" style="7" customWidth="1"/>
    <col min="5897" max="5897" width="24.7109375" style="7" customWidth="1"/>
    <col min="5898" max="5898" width="13.42578125" style="7" customWidth="1"/>
    <col min="5899" max="5899" width="24.7109375" style="7" customWidth="1"/>
    <col min="5900" max="5900" width="13" style="7" customWidth="1"/>
    <col min="5901" max="5901" width="24.7109375" style="7" customWidth="1"/>
    <col min="5902" max="5902" width="11.28515625" style="7" customWidth="1"/>
    <col min="5903" max="5903" width="24.7109375" style="7" customWidth="1"/>
    <col min="5904" max="5904" width="11.5703125" style="7" customWidth="1"/>
    <col min="5905" max="5908" width="24.7109375" style="7" customWidth="1"/>
    <col min="5909" max="6148" width="11.42578125" style="7"/>
    <col min="6149" max="6149" width="50.5703125" style="7" customWidth="1"/>
    <col min="6150" max="6150" width="12.7109375" style="7" customWidth="1"/>
    <col min="6151" max="6151" width="24.7109375" style="7" customWidth="1"/>
    <col min="6152" max="6152" width="12.28515625" style="7" customWidth="1"/>
    <col min="6153" max="6153" width="24.7109375" style="7" customWidth="1"/>
    <col min="6154" max="6154" width="13.42578125" style="7" customWidth="1"/>
    <col min="6155" max="6155" width="24.7109375" style="7" customWidth="1"/>
    <col min="6156" max="6156" width="13" style="7" customWidth="1"/>
    <col min="6157" max="6157" width="24.7109375" style="7" customWidth="1"/>
    <col min="6158" max="6158" width="11.28515625" style="7" customWidth="1"/>
    <col min="6159" max="6159" width="24.7109375" style="7" customWidth="1"/>
    <col min="6160" max="6160" width="11.5703125" style="7" customWidth="1"/>
    <col min="6161" max="6164" width="24.7109375" style="7" customWidth="1"/>
    <col min="6165" max="6404" width="11.42578125" style="7"/>
    <col min="6405" max="6405" width="50.5703125" style="7" customWidth="1"/>
    <col min="6406" max="6406" width="12.7109375" style="7" customWidth="1"/>
    <col min="6407" max="6407" width="24.7109375" style="7" customWidth="1"/>
    <col min="6408" max="6408" width="12.28515625" style="7" customWidth="1"/>
    <col min="6409" max="6409" width="24.7109375" style="7" customWidth="1"/>
    <col min="6410" max="6410" width="13.42578125" style="7" customWidth="1"/>
    <col min="6411" max="6411" width="24.7109375" style="7" customWidth="1"/>
    <col min="6412" max="6412" width="13" style="7" customWidth="1"/>
    <col min="6413" max="6413" width="24.7109375" style="7" customWidth="1"/>
    <col min="6414" max="6414" width="11.28515625" style="7" customWidth="1"/>
    <col min="6415" max="6415" width="24.7109375" style="7" customWidth="1"/>
    <col min="6416" max="6416" width="11.5703125" style="7" customWidth="1"/>
    <col min="6417" max="6420" width="24.7109375" style="7" customWidth="1"/>
    <col min="6421" max="6660" width="11.42578125" style="7"/>
    <col min="6661" max="6661" width="50.5703125" style="7" customWidth="1"/>
    <col min="6662" max="6662" width="12.7109375" style="7" customWidth="1"/>
    <col min="6663" max="6663" width="24.7109375" style="7" customWidth="1"/>
    <col min="6664" max="6664" width="12.28515625" style="7" customWidth="1"/>
    <col min="6665" max="6665" width="24.7109375" style="7" customWidth="1"/>
    <col min="6666" max="6666" width="13.42578125" style="7" customWidth="1"/>
    <col min="6667" max="6667" width="24.7109375" style="7" customWidth="1"/>
    <col min="6668" max="6668" width="13" style="7" customWidth="1"/>
    <col min="6669" max="6669" width="24.7109375" style="7" customWidth="1"/>
    <col min="6670" max="6670" width="11.28515625" style="7" customWidth="1"/>
    <col min="6671" max="6671" width="24.7109375" style="7" customWidth="1"/>
    <col min="6672" max="6672" width="11.5703125" style="7" customWidth="1"/>
    <col min="6673" max="6676" width="24.7109375" style="7" customWidth="1"/>
    <col min="6677" max="6916" width="11.42578125" style="7"/>
    <col min="6917" max="6917" width="50.5703125" style="7" customWidth="1"/>
    <col min="6918" max="6918" width="12.7109375" style="7" customWidth="1"/>
    <col min="6919" max="6919" width="24.7109375" style="7" customWidth="1"/>
    <col min="6920" max="6920" width="12.28515625" style="7" customWidth="1"/>
    <col min="6921" max="6921" width="24.7109375" style="7" customWidth="1"/>
    <col min="6922" max="6922" width="13.42578125" style="7" customWidth="1"/>
    <col min="6923" max="6923" width="24.7109375" style="7" customWidth="1"/>
    <col min="6924" max="6924" width="13" style="7" customWidth="1"/>
    <col min="6925" max="6925" width="24.7109375" style="7" customWidth="1"/>
    <col min="6926" max="6926" width="11.28515625" style="7" customWidth="1"/>
    <col min="6927" max="6927" width="24.7109375" style="7" customWidth="1"/>
    <col min="6928" max="6928" width="11.5703125" style="7" customWidth="1"/>
    <col min="6929" max="6932" width="24.7109375" style="7" customWidth="1"/>
    <col min="6933" max="7172" width="11.42578125" style="7"/>
    <col min="7173" max="7173" width="50.5703125" style="7" customWidth="1"/>
    <col min="7174" max="7174" width="12.7109375" style="7" customWidth="1"/>
    <col min="7175" max="7175" width="24.7109375" style="7" customWidth="1"/>
    <col min="7176" max="7176" width="12.28515625" style="7" customWidth="1"/>
    <col min="7177" max="7177" width="24.7109375" style="7" customWidth="1"/>
    <col min="7178" max="7178" width="13.42578125" style="7" customWidth="1"/>
    <col min="7179" max="7179" width="24.7109375" style="7" customWidth="1"/>
    <col min="7180" max="7180" width="13" style="7" customWidth="1"/>
    <col min="7181" max="7181" width="24.7109375" style="7" customWidth="1"/>
    <col min="7182" max="7182" width="11.28515625" style="7" customWidth="1"/>
    <col min="7183" max="7183" width="24.7109375" style="7" customWidth="1"/>
    <col min="7184" max="7184" width="11.5703125" style="7" customWidth="1"/>
    <col min="7185" max="7188" width="24.7109375" style="7" customWidth="1"/>
    <col min="7189" max="7428" width="11.42578125" style="7"/>
    <col min="7429" max="7429" width="50.5703125" style="7" customWidth="1"/>
    <col min="7430" max="7430" width="12.7109375" style="7" customWidth="1"/>
    <col min="7431" max="7431" width="24.7109375" style="7" customWidth="1"/>
    <col min="7432" max="7432" width="12.28515625" style="7" customWidth="1"/>
    <col min="7433" max="7433" width="24.7109375" style="7" customWidth="1"/>
    <col min="7434" max="7434" width="13.42578125" style="7" customWidth="1"/>
    <col min="7435" max="7435" width="24.7109375" style="7" customWidth="1"/>
    <col min="7436" max="7436" width="13" style="7" customWidth="1"/>
    <col min="7437" max="7437" width="24.7109375" style="7" customWidth="1"/>
    <col min="7438" max="7438" width="11.28515625" style="7" customWidth="1"/>
    <col min="7439" max="7439" width="24.7109375" style="7" customWidth="1"/>
    <col min="7440" max="7440" width="11.5703125" style="7" customWidth="1"/>
    <col min="7441" max="7444" width="24.7109375" style="7" customWidth="1"/>
    <col min="7445" max="7684" width="11.42578125" style="7"/>
    <col min="7685" max="7685" width="50.5703125" style="7" customWidth="1"/>
    <col min="7686" max="7686" width="12.7109375" style="7" customWidth="1"/>
    <col min="7687" max="7687" width="24.7109375" style="7" customWidth="1"/>
    <col min="7688" max="7688" width="12.28515625" style="7" customWidth="1"/>
    <col min="7689" max="7689" width="24.7109375" style="7" customWidth="1"/>
    <col min="7690" max="7690" width="13.42578125" style="7" customWidth="1"/>
    <col min="7691" max="7691" width="24.7109375" style="7" customWidth="1"/>
    <col min="7692" max="7692" width="13" style="7" customWidth="1"/>
    <col min="7693" max="7693" width="24.7109375" style="7" customWidth="1"/>
    <col min="7694" max="7694" width="11.28515625" style="7" customWidth="1"/>
    <col min="7695" max="7695" width="24.7109375" style="7" customWidth="1"/>
    <col min="7696" max="7696" width="11.5703125" style="7" customWidth="1"/>
    <col min="7697" max="7700" width="24.7109375" style="7" customWidth="1"/>
    <col min="7701" max="7940" width="11.42578125" style="7"/>
    <col min="7941" max="7941" width="50.5703125" style="7" customWidth="1"/>
    <col min="7942" max="7942" width="12.7109375" style="7" customWidth="1"/>
    <col min="7943" max="7943" width="24.7109375" style="7" customWidth="1"/>
    <col min="7944" max="7944" width="12.28515625" style="7" customWidth="1"/>
    <col min="7945" max="7945" width="24.7109375" style="7" customWidth="1"/>
    <col min="7946" max="7946" width="13.42578125" style="7" customWidth="1"/>
    <col min="7947" max="7947" width="24.7109375" style="7" customWidth="1"/>
    <col min="7948" max="7948" width="13" style="7" customWidth="1"/>
    <col min="7949" max="7949" width="24.7109375" style="7" customWidth="1"/>
    <col min="7950" max="7950" width="11.28515625" style="7" customWidth="1"/>
    <col min="7951" max="7951" width="24.7109375" style="7" customWidth="1"/>
    <col min="7952" max="7952" width="11.5703125" style="7" customWidth="1"/>
    <col min="7953" max="7956" width="24.7109375" style="7" customWidth="1"/>
    <col min="7957" max="8196" width="11.42578125" style="7"/>
    <col min="8197" max="8197" width="50.5703125" style="7" customWidth="1"/>
    <col min="8198" max="8198" width="12.7109375" style="7" customWidth="1"/>
    <col min="8199" max="8199" width="24.7109375" style="7" customWidth="1"/>
    <col min="8200" max="8200" width="12.28515625" style="7" customWidth="1"/>
    <col min="8201" max="8201" width="24.7109375" style="7" customWidth="1"/>
    <col min="8202" max="8202" width="13.42578125" style="7" customWidth="1"/>
    <col min="8203" max="8203" width="24.7109375" style="7" customWidth="1"/>
    <col min="8204" max="8204" width="13" style="7" customWidth="1"/>
    <col min="8205" max="8205" width="24.7109375" style="7" customWidth="1"/>
    <col min="8206" max="8206" width="11.28515625" style="7" customWidth="1"/>
    <col min="8207" max="8207" width="24.7109375" style="7" customWidth="1"/>
    <col min="8208" max="8208" width="11.5703125" style="7" customWidth="1"/>
    <col min="8209" max="8212" width="24.7109375" style="7" customWidth="1"/>
    <col min="8213" max="8452" width="11.42578125" style="7"/>
    <col min="8453" max="8453" width="50.5703125" style="7" customWidth="1"/>
    <col min="8454" max="8454" width="12.7109375" style="7" customWidth="1"/>
    <col min="8455" max="8455" width="24.7109375" style="7" customWidth="1"/>
    <col min="8456" max="8456" width="12.28515625" style="7" customWidth="1"/>
    <col min="8457" max="8457" width="24.7109375" style="7" customWidth="1"/>
    <col min="8458" max="8458" width="13.42578125" style="7" customWidth="1"/>
    <col min="8459" max="8459" width="24.7109375" style="7" customWidth="1"/>
    <col min="8460" max="8460" width="13" style="7" customWidth="1"/>
    <col min="8461" max="8461" width="24.7109375" style="7" customWidth="1"/>
    <col min="8462" max="8462" width="11.28515625" style="7" customWidth="1"/>
    <col min="8463" max="8463" width="24.7109375" style="7" customWidth="1"/>
    <col min="8464" max="8464" width="11.5703125" style="7" customWidth="1"/>
    <col min="8465" max="8468" width="24.7109375" style="7" customWidth="1"/>
    <col min="8469" max="8708" width="11.42578125" style="7"/>
    <col min="8709" max="8709" width="50.5703125" style="7" customWidth="1"/>
    <col min="8710" max="8710" width="12.7109375" style="7" customWidth="1"/>
    <col min="8711" max="8711" width="24.7109375" style="7" customWidth="1"/>
    <col min="8712" max="8712" width="12.28515625" style="7" customWidth="1"/>
    <col min="8713" max="8713" width="24.7109375" style="7" customWidth="1"/>
    <col min="8714" max="8714" width="13.42578125" style="7" customWidth="1"/>
    <col min="8715" max="8715" width="24.7109375" style="7" customWidth="1"/>
    <col min="8716" max="8716" width="13" style="7" customWidth="1"/>
    <col min="8717" max="8717" width="24.7109375" style="7" customWidth="1"/>
    <col min="8718" max="8718" width="11.28515625" style="7" customWidth="1"/>
    <col min="8719" max="8719" width="24.7109375" style="7" customWidth="1"/>
    <col min="8720" max="8720" width="11.5703125" style="7" customWidth="1"/>
    <col min="8721" max="8724" width="24.7109375" style="7" customWidth="1"/>
    <col min="8725" max="8964" width="11.42578125" style="7"/>
    <col min="8965" max="8965" width="50.5703125" style="7" customWidth="1"/>
    <col min="8966" max="8966" width="12.7109375" style="7" customWidth="1"/>
    <col min="8967" max="8967" width="24.7109375" style="7" customWidth="1"/>
    <col min="8968" max="8968" width="12.28515625" style="7" customWidth="1"/>
    <col min="8969" max="8969" width="24.7109375" style="7" customWidth="1"/>
    <col min="8970" max="8970" width="13.42578125" style="7" customWidth="1"/>
    <col min="8971" max="8971" width="24.7109375" style="7" customWidth="1"/>
    <col min="8972" max="8972" width="13" style="7" customWidth="1"/>
    <col min="8973" max="8973" width="24.7109375" style="7" customWidth="1"/>
    <col min="8974" max="8974" width="11.28515625" style="7" customWidth="1"/>
    <col min="8975" max="8975" width="24.7109375" style="7" customWidth="1"/>
    <col min="8976" max="8976" width="11.5703125" style="7" customWidth="1"/>
    <col min="8977" max="8980" width="24.7109375" style="7" customWidth="1"/>
    <col min="8981" max="9220" width="11.42578125" style="7"/>
    <col min="9221" max="9221" width="50.5703125" style="7" customWidth="1"/>
    <col min="9222" max="9222" width="12.7109375" style="7" customWidth="1"/>
    <col min="9223" max="9223" width="24.7109375" style="7" customWidth="1"/>
    <col min="9224" max="9224" width="12.28515625" style="7" customWidth="1"/>
    <col min="9225" max="9225" width="24.7109375" style="7" customWidth="1"/>
    <col min="9226" max="9226" width="13.42578125" style="7" customWidth="1"/>
    <col min="9227" max="9227" width="24.7109375" style="7" customWidth="1"/>
    <col min="9228" max="9228" width="13" style="7" customWidth="1"/>
    <col min="9229" max="9229" width="24.7109375" style="7" customWidth="1"/>
    <col min="9230" max="9230" width="11.28515625" style="7" customWidth="1"/>
    <col min="9231" max="9231" width="24.7109375" style="7" customWidth="1"/>
    <col min="9232" max="9232" width="11.5703125" style="7" customWidth="1"/>
    <col min="9233" max="9236" width="24.7109375" style="7" customWidth="1"/>
    <col min="9237" max="9476" width="11.42578125" style="7"/>
    <col min="9477" max="9477" width="50.5703125" style="7" customWidth="1"/>
    <col min="9478" max="9478" width="12.7109375" style="7" customWidth="1"/>
    <col min="9479" max="9479" width="24.7109375" style="7" customWidth="1"/>
    <col min="9480" max="9480" width="12.28515625" style="7" customWidth="1"/>
    <col min="9481" max="9481" width="24.7109375" style="7" customWidth="1"/>
    <col min="9482" max="9482" width="13.42578125" style="7" customWidth="1"/>
    <col min="9483" max="9483" width="24.7109375" style="7" customWidth="1"/>
    <col min="9484" max="9484" width="13" style="7" customWidth="1"/>
    <col min="9485" max="9485" width="24.7109375" style="7" customWidth="1"/>
    <col min="9486" max="9486" width="11.28515625" style="7" customWidth="1"/>
    <col min="9487" max="9487" width="24.7109375" style="7" customWidth="1"/>
    <col min="9488" max="9488" width="11.5703125" style="7" customWidth="1"/>
    <col min="9489" max="9492" width="24.7109375" style="7" customWidth="1"/>
    <col min="9493" max="9732" width="11.42578125" style="7"/>
    <col min="9733" max="9733" width="50.5703125" style="7" customWidth="1"/>
    <col min="9734" max="9734" width="12.7109375" style="7" customWidth="1"/>
    <col min="9735" max="9735" width="24.7109375" style="7" customWidth="1"/>
    <col min="9736" max="9736" width="12.28515625" style="7" customWidth="1"/>
    <col min="9737" max="9737" width="24.7109375" style="7" customWidth="1"/>
    <col min="9738" max="9738" width="13.42578125" style="7" customWidth="1"/>
    <col min="9739" max="9739" width="24.7109375" style="7" customWidth="1"/>
    <col min="9740" max="9740" width="13" style="7" customWidth="1"/>
    <col min="9741" max="9741" width="24.7109375" style="7" customWidth="1"/>
    <col min="9742" max="9742" width="11.28515625" style="7" customWidth="1"/>
    <col min="9743" max="9743" width="24.7109375" style="7" customWidth="1"/>
    <col min="9744" max="9744" width="11.5703125" style="7" customWidth="1"/>
    <col min="9745" max="9748" width="24.7109375" style="7" customWidth="1"/>
    <col min="9749" max="9988" width="11.42578125" style="7"/>
    <col min="9989" max="9989" width="50.5703125" style="7" customWidth="1"/>
    <col min="9990" max="9990" width="12.7109375" style="7" customWidth="1"/>
    <col min="9991" max="9991" width="24.7109375" style="7" customWidth="1"/>
    <col min="9992" max="9992" width="12.28515625" style="7" customWidth="1"/>
    <col min="9993" max="9993" width="24.7109375" style="7" customWidth="1"/>
    <col min="9994" max="9994" width="13.42578125" style="7" customWidth="1"/>
    <col min="9995" max="9995" width="24.7109375" style="7" customWidth="1"/>
    <col min="9996" max="9996" width="13" style="7" customWidth="1"/>
    <col min="9997" max="9997" width="24.7109375" style="7" customWidth="1"/>
    <col min="9998" max="9998" width="11.28515625" style="7" customWidth="1"/>
    <col min="9999" max="9999" width="24.7109375" style="7" customWidth="1"/>
    <col min="10000" max="10000" width="11.5703125" style="7" customWidth="1"/>
    <col min="10001" max="10004" width="24.7109375" style="7" customWidth="1"/>
    <col min="10005" max="10244" width="11.42578125" style="7"/>
    <col min="10245" max="10245" width="50.5703125" style="7" customWidth="1"/>
    <col min="10246" max="10246" width="12.7109375" style="7" customWidth="1"/>
    <col min="10247" max="10247" width="24.7109375" style="7" customWidth="1"/>
    <col min="10248" max="10248" width="12.28515625" style="7" customWidth="1"/>
    <col min="10249" max="10249" width="24.7109375" style="7" customWidth="1"/>
    <col min="10250" max="10250" width="13.42578125" style="7" customWidth="1"/>
    <col min="10251" max="10251" width="24.7109375" style="7" customWidth="1"/>
    <col min="10252" max="10252" width="13" style="7" customWidth="1"/>
    <col min="10253" max="10253" width="24.7109375" style="7" customWidth="1"/>
    <col min="10254" max="10254" width="11.28515625" style="7" customWidth="1"/>
    <col min="10255" max="10255" width="24.7109375" style="7" customWidth="1"/>
    <col min="10256" max="10256" width="11.5703125" style="7" customWidth="1"/>
    <col min="10257" max="10260" width="24.7109375" style="7" customWidth="1"/>
    <col min="10261" max="10500" width="11.42578125" style="7"/>
    <col min="10501" max="10501" width="50.5703125" style="7" customWidth="1"/>
    <col min="10502" max="10502" width="12.7109375" style="7" customWidth="1"/>
    <col min="10503" max="10503" width="24.7109375" style="7" customWidth="1"/>
    <col min="10504" max="10504" width="12.28515625" style="7" customWidth="1"/>
    <col min="10505" max="10505" width="24.7109375" style="7" customWidth="1"/>
    <col min="10506" max="10506" width="13.42578125" style="7" customWidth="1"/>
    <col min="10507" max="10507" width="24.7109375" style="7" customWidth="1"/>
    <col min="10508" max="10508" width="13" style="7" customWidth="1"/>
    <col min="10509" max="10509" width="24.7109375" style="7" customWidth="1"/>
    <col min="10510" max="10510" width="11.28515625" style="7" customWidth="1"/>
    <col min="10511" max="10511" width="24.7109375" style="7" customWidth="1"/>
    <col min="10512" max="10512" width="11.5703125" style="7" customWidth="1"/>
    <col min="10513" max="10516" width="24.7109375" style="7" customWidth="1"/>
    <col min="10517" max="10756" width="11.42578125" style="7"/>
    <col min="10757" max="10757" width="50.5703125" style="7" customWidth="1"/>
    <col min="10758" max="10758" width="12.7109375" style="7" customWidth="1"/>
    <col min="10759" max="10759" width="24.7109375" style="7" customWidth="1"/>
    <col min="10760" max="10760" width="12.28515625" style="7" customWidth="1"/>
    <col min="10761" max="10761" width="24.7109375" style="7" customWidth="1"/>
    <col min="10762" max="10762" width="13.42578125" style="7" customWidth="1"/>
    <col min="10763" max="10763" width="24.7109375" style="7" customWidth="1"/>
    <col min="10764" max="10764" width="13" style="7" customWidth="1"/>
    <col min="10765" max="10765" width="24.7109375" style="7" customWidth="1"/>
    <col min="10766" max="10766" width="11.28515625" style="7" customWidth="1"/>
    <col min="10767" max="10767" width="24.7109375" style="7" customWidth="1"/>
    <col min="10768" max="10768" width="11.5703125" style="7" customWidth="1"/>
    <col min="10769" max="10772" width="24.7109375" style="7" customWidth="1"/>
    <col min="10773" max="11012" width="11.42578125" style="7"/>
    <col min="11013" max="11013" width="50.5703125" style="7" customWidth="1"/>
    <col min="11014" max="11014" width="12.7109375" style="7" customWidth="1"/>
    <col min="11015" max="11015" width="24.7109375" style="7" customWidth="1"/>
    <col min="11016" max="11016" width="12.28515625" style="7" customWidth="1"/>
    <col min="11017" max="11017" width="24.7109375" style="7" customWidth="1"/>
    <col min="11018" max="11018" width="13.42578125" style="7" customWidth="1"/>
    <col min="11019" max="11019" width="24.7109375" style="7" customWidth="1"/>
    <col min="11020" max="11020" width="13" style="7" customWidth="1"/>
    <col min="11021" max="11021" width="24.7109375" style="7" customWidth="1"/>
    <col min="11022" max="11022" width="11.28515625" style="7" customWidth="1"/>
    <col min="11023" max="11023" width="24.7109375" style="7" customWidth="1"/>
    <col min="11024" max="11024" width="11.5703125" style="7" customWidth="1"/>
    <col min="11025" max="11028" width="24.7109375" style="7" customWidth="1"/>
    <col min="11029" max="11268" width="11.42578125" style="7"/>
    <col min="11269" max="11269" width="50.5703125" style="7" customWidth="1"/>
    <col min="11270" max="11270" width="12.7109375" style="7" customWidth="1"/>
    <col min="11271" max="11271" width="24.7109375" style="7" customWidth="1"/>
    <col min="11272" max="11272" width="12.28515625" style="7" customWidth="1"/>
    <col min="11273" max="11273" width="24.7109375" style="7" customWidth="1"/>
    <col min="11274" max="11274" width="13.42578125" style="7" customWidth="1"/>
    <col min="11275" max="11275" width="24.7109375" style="7" customWidth="1"/>
    <col min="11276" max="11276" width="13" style="7" customWidth="1"/>
    <col min="11277" max="11277" width="24.7109375" style="7" customWidth="1"/>
    <col min="11278" max="11278" width="11.28515625" style="7" customWidth="1"/>
    <col min="11279" max="11279" width="24.7109375" style="7" customWidth="1"/>
    <col min="11280" max="11280" width="11.5703125" style="7" customWidth="1"/>
    <col min="11281" max="11284" width="24.7109375" style="7" customWidth="1"/>
    <col min="11285" max="11524" width="11.42578125" style="7"/>
    <col min="11525" max="11525" width="50.5703125" style="7" customWidth="1"/>
    <col min="11526" max="11526" width="12.7109375" style="7" customWidth="1"/>
    <col min="11527" max="11527" width="24.7109375" style="7" customWidth="1"/>
    <col min="11528" max="11528" width="12.28515625" style="7" customWidth="1"/>
    <col min="11529" max="11529" width="24.7109375" style="7" customWidth="1"/>
    <col min="11530" max="11530" width="13.42578125" style="7" customWidth="1"/>
    <col min="11531" max="11531" width="24.7109375" style="7" customWidth="1"/>
    <col min="11532" max="11532" width="13" style="7" customWidth="1"/>
    <col min="11533" max="11533" width="24.7109375" style="7" customWidth="1"/>
    <col min="11534" max="11534" width="11.28515625" style="7" customWidth="1"/>
    <col min="11535" max="11535" width="24.7109375" style="7" customWidth="1"/>
    <col min="11536" max="11536" width="11.5703125" style="7" customWidth="1"/>
    <col min="11537" max="11540" width="24.7109375" style="7" customWidth="1"/>
    <col min="11541" max="11780" width="11.42578125" style="7"/>
    <col min="11781" max="11781" width="50.5703125" style="7" customWidth="1"/>
    <col min="11782" max="11782" width="12.7109375" style="7" customWidth="1"/>
    <col min="11783" max="11783" width="24.7109375" style="7" customWidth="1"/>
    <col min="11784" max="11784" width="12.28515625" style="7" customWidth="1"/>
    <col min="11785" max="11785" width="24.7109375" style="7" customWidth="1"/>
    <col min="11786" max="11786" width="13.42578125" style="7" customWidth="1"/>
    <col min="11787" max="11787" width="24.7109375" style="7" customWidth="1"/>
    <col min="11788" max="11788" width="13" style="7" customWidth="1"/>
    <col min="11789" max="11789" width="24.7109375" style="7" customWidth="1"/>
    <col min="11790" max="11790" width="11.28515625" style="7" customWidth="1"/>
    <col min="11791" max="11791" width="24.7109375" style="7" customWidth="1"/>
    <col min="11792" max="11792" width="11.5703125" style="7" customWidth="1"/>
    <col min="11793" max="11796" width="24.7109375" style="7" customWidth="1"/>
    <col min="11797" max="12036" width="11.42578125" style="7"/>
    <col min="12037" max="12037" width="50.5703125" style="7" customWidth="1"/>
    <col min="12038" max="12038" width="12.7109375" style="7" customWidth="1"/>
    <col min="12039" max="12039" width="24.7109375" style="7" customWidth="1"/>
    <col min="12040" max="12040" width="12.28515625" style="7" customWidth="1"/>
    <col min="12041" max="12041" width="24.7109375" style="7" customWidth="1"/>
    <col min="12042" max="12042" width="13.42578125" style="7" customWidth="1"/>
    <col min="12043" max="12043" width="24.7109375" style="7" customWidth="1"/>
    <col min="12044" max="12044" width="13" style="7" customWidth="1"/>
    <col min="12045" max="12045" width="24.7109375" style="7" customWidth="1"/>
    <col min="12046" max="12046" width="11.28515625" style="7" customWidth="1"/>
    <col min="12047" max="12047" width="24.7109375" style="7" customWidth="1"/>
    <col min="12048" max="12048" width="11.5703125" style="7" customWidth="1"/>
    <col min="12049" max="12052" width="24.7109375" style="7" customWidth="1"/>
    <col min="12053" max="12292" width="11.42578125" style="7"/>
    <col min="12293" max="12293" width="50.5703125" style="7" customWidth="1"/>
    <col min="12294" max="12294" width="12.7109375" style="7" customWidth="1"/>
    <col min="12295" max="12295" width="24.7109375" style="7" customWidth="1"/>
    <col min="12296" max="12296" width="12.28515625" style="7" customWidth="1"/>
    <col min="12297" max="12297" width="24.7109375" style="7" customWidth="1"/>
    <col min="12298" max="12298" width="13.42578125" style="7" customWidth="1"/>
    <col min="12299" max="12299" width="24.7109375" style="7" customWidth="1"/>
    <col min="12300" max="12300" width="13" style="7" customWidth="1"/>
    <col min="12301" max="12301" width="24.7109375" style="7" customWidth="1"/>
    <col min="12302" max="12302" width="11.28515625" style="7" customWidth="1"/>
    <col min="12303" max="12303" width="24.7109375" style="7" customWidth="1"/>
    <col min="12304" max="12304" width="11.5703125" style="7" customWidth="1"/>
    <col min="12305" max="12308" width="24.7109375" style="7" customWidth="1"/>
    <col min="12309" max="12548" width="11.42578125" style="7"/>
    <col min="12549" max="12549" width="50.5703125" style="7" customWidth="1"/>
    <col min="12550" max="12550" width="12.7109375" style="7" customWidth="1"/>
    <col min="12551" max="12551" width="24.7109375" style="7" customWidth="1"/>
    <col min="12552" max="12552" width="12.28515625" style="7" customWidth="1"/>
    <col min="12553" max="12553" width="24.7109375" style="7" customWidth="1"/>
    <col min="12554" max="12554" width="13.42578125" style="7" customWidth="1"/>
    <col min="12555" max="12555" width="24.7109375" style="7" customWidth="1"/>
    <col min="12556" max="12556" width="13" style="7" customWidth="1"/>
    <col min="12557" max="12557" width="24.7109375" style="7" customWidth="1"/>
    <col min="12558" max="12558" width="11.28515625" style="7" customWidth="1"/>
    <col min="12559" max="12559" width="24.7109375" style="7" customWidth="1"/>
    <col min="12560" max="12560" width="11.5703125" style="7" customWidth="1"/>
    <col min="12561" max="12564" width="24.7109375" style="7" customWidth="1"/>
    <col min="12565" max="12804" width="11.42578125" style="7"/>
    <col min="12805" max="12805" width="50.5703125" style="7" customWidth="1"/>
    <col min="12806" max="12806" width="12.7109375" style="7" customWidth="1"/>
    <col min="12807" max="12807" width="24.7109375" style="7" customWidth="1"/>
    <col min="12808" max="12808" width="12.28515625" style="7" customWidth="1"/>
    <col min="12809" max="12809" width="24.7109375" style="7" customWidth="1"/>
    <col min="12810" max="12810" width="13.42578125" style="7" customWidth="1"/>
    <col min="12811" max="12811" width="24.7109375" style="7" customWidth="1"/>
    <col min="12812" max="12812" width="13" style="7" customWidth="1"/>
    <col min="12813" max="12813" width="24.7109375" style="7" customWidth="1"/>
    <col min="12814" max="12814" width="11.28515625" style="7" customWidth="1"/>
    <col min="12815" max="12815" width="24.7109375" style="7" customWidth="1"/>
    <col min="12816" max="12816" width="11.5703125" style="7" customWidth="1"/>
    <col min="12817" max="12820" width="24.7109375" style="7" customWidth="1"/>
    <col min="12821" max="13060" width="11.42578125" style="7"/>
    <col min="13061" max="13061" width="50.5703125" style="7" customWidth="1"/>
    <col min="13062" max="13062" width="12.7109375" style="7" customWidth="1"/>
    <col min="13063" max="13063" width="24.7109375" style="7" customWidth="1"/>
    <col min="13064" max="13064" width="12.28515625" style="7" customWidth="1"/>
    <col min="13065" max="13065" width="24.7109375" style="7" customWidth="1"/>
    <col min="13066" max="13066" width="13.42578125" style="7" customWidth="1"/>
    <col min="13067" max="13067" width="24.7109375" style="7" customWidth="1"/>
    <col min="13068" max="13068" width="13" style="7" customWidth="1"/>
    <col min="13069" max="13069" width="24.7109375" style="7" customWidth="1"/>
    <col min="13070" max="13070" width="11.28515625" style="7" customWidth="1"/>
    <col min="13071" max="13071" width="24.7109375" style="7" customWidth="1"/>
    <col min="13072" max="13072" width="11.5703125" style="7" customWidth="1"/>
    <col min="13073" max="13076" width="24.7109375" style="7" customWidth="1"/>
    <col min="13077" max="13316" width="11.42578125" style="7"/>
    <col min="13317" max="13317" width="50.5703125" style="7" customWidth="1"/>
    <col min="13318" max="13318" width="12.7109375" style="7" customWidth="1"/>
    <col min="13319" max="13319" width="24.7109375" style="7" customWidth="1"/>
    <col min="13320" max="13320" width="12.28515625" style="7" customWidth="1"/>
    <col min="13321" max="13321" width="24.7109375" style="7" customWidth="1"/>
    <col min="13322" max="13322" width="13.42578125" style="7" customWidth="1"/>
    <col min="13323" max="13323" width="24.7109375" style="7" customWidth="1"/>
    <col min="13324" max="13324" width="13" style="7" customWidth="1"/>
    <col min="13325" max="13325" width="24.7109375" style="7" customWidth="1"/>
    <col min="13326" max="13326" width="11.28515625" style="7" customWidth="1"/>
    <col min="13327" max="13327" width="24.7109375" style="7" customWidth="1"/>
    <col min="13328" max="13328" width="11.5703125" style="7" customWidth="1"/>
    <col min="13329" max="13332" width="24.7109375" style="7" customWidth="1"/>
    <col min="13333" max="13572" width="11.42578125" style="7"/>
    <col min="13573" max="13573" width="50.5703125" style="7" customWidth="1"/>
    <col min="13574" max="13574" width="12.7109375" style="7" customWidth="1"/>
    <col min="13575" max="13575" width="24.7109375" style="7" customWidth="1"/>
    <col min="13576" max="13576" width="12.28515625" style="7" customWidth="1"/>
    <col min="13577" max="13577" width="24.7109375" style="7" customWidth="1"/>
    <col min="13578" max="13578" width="13.42578125" style="7" customWidth="1"/>
    <col min="13579" max="13579" width="24.7109375" style="7" customWidth="1"/>
    <col min="13580" max="13580" width="13" style="7" customWidth="1"/>
    <col min="13581" max="13581" width="24.7109375" style="7" customWidth="1"/>
    <col min="13582" max="13582" width="11.28515625" style="7" customWidth="1"/>
    <col min="13583" max="13583" width="24.7109375" style="7" customWidth="1"/>
    <col min="13584" max="13584" width="11.5703125" style="7" customWidth="1"/>
    <col min="13585" max="13588" width="24.7109375" style="7" customWidth="1"/>
    <col min="13589" max="13828" width="11.42578125" style="7"/>
    <col min="13829" max="13829" width="50.5703125" style="7" customWidth="1"/>
    <col min="13830" max="13830" width="12.7109375" style="7" customWidth="1"/>
    <col min="13831" max="13831" width="24.7109375" style="7" customWidth="1"/>
    <col min="13832" max="13832" width="12.28515625" style="7" customWidth="1"/>
    <col min="13833" max="13833" width="24.7109375" style="7" customWidth="1"/>
    <col min="13834" max="13834" width="13.42578125" style="7" customWidth="1"/>
    <col min="13835" max="13835" width="24.7109375" style="7" customWidth="1"/>
    <col min="13836" max="13836" width="13" style="7" customWidth="1"/>
    <col min="13837" max="13837" width="24.7109375" style="7" customWidth="1"/>
    <col min="13838" max="13838" width="11.28515625" style="7" customWidth="1"/>
    <col min="13839" max="13839" width="24.7109375" style="7" customWidth="1"/>
    <col min="13840" max="13840" width="11.5703125" style="7" customWidth="1"/>
    <col min="13841" max="13844" width="24.7109375" style="7" customWidth="1"/>
    <col min="13845" max="14084" width="11.42578125" style="7"/>
    <col min="14085" max="14085" width="50.5703125" style="7" customWidth="1"/>
    <col min="14086" max="14086" width="12.7109375" style="7" customWidth="1"/>
    <col min="14087" max="14087" width="24.7109375" style="7" customWidth="1"/>
    <col min="14088" max="14088" width="12.28515625" style="7" customWidth="1"/>
    <col min="14089" max="14089" width="24.7109375" style="7" customWidth="1"/>
    <col min="14090" max="14090" width="13.42578125" style="7" customWidth="1"/>
    <col min="14091" max="14091" width="24.7109375" style="7" customWidth="1"/>
    <col min="14092" max="14092" width="13" style="7" customWidth="1"/>
    <col min="14093" max="14093" width="24.7109375" style="7" customWidth="1"/>
    <col min="14094" max="14094" width="11.28515625" style="7" customWidth="1"/>
    <col min="14095" max="14095" width="24.7109375" style="7" customWidth="1"/>
    <col min="14096" max="14096" width="11.5703125" style="7" customWidth="1"/>
    <col min="14097" max="14100" width="24.7109375" style="7" customWidth="1"/>
    <col min="14101" max="14340" width="11.42578125" style="7"/>
    <col min="14341" max="14341" width="50.5703125" style="7" customWidth="1"/>
    <col min="14342" max="14342" width="12.7109375" style="7" customWidth="1"/>
    <col min="14343" max="14343" width="24.7109375" style="7" customWidth="1"/>
    <col min="14344" max="14344" width="12.28515625" style="7" customWidth="1"/>
    <col min="14345" max="14345" width="24.7109375" style="7" customWidth="1"/>
    <col min="14346" max="14346" width="13.42578125" style="7" customWidth="1"/>
    <col min="14347" max="14347" width="24.7109375" style="7" customWidth="1"/>
    <col min="14348" max="14348" width="13" style="7" customWidth="1"/>
    <col min="14349" max="14349" width="24.7109375" style="7" customWidth="1"/>
    <col min="14350" max="14350" width="11.28515625" style="7" customWidth="1"/>
    <col min="14351" max="14351" width="24.7109375" style="7" customWidth="1"/>
    <col min="14352" max="14352" width="11.5703125" style="7" customWidth="1"/>
    <col min="14353" max="14356" width="24.7109375" style="7" customWidth="1"/>
    <col min="14357" max="14596" width="11.42578125" style="7"/>
    <col min="14597" max="14597" width="50.5703125" style="7" customWidth="1"/>
    <col min="14598" max="14598" width="12.7109375" style="7" customWidth="1"/>
    <col min="14599" max="14599" width="24.7109375" style="7" customWidth="1"/>
    <col min="14600" max="14600" width="12.28515625" style="7" customWidth="1"/>
    <col min="14601" max="14601" width="24.7109375" style="7" customWidth="1"/>
    <col min="14602" max="14602" width="13.42578125" style="7" customWidth="1"/>
    <col min="14603" max="14603" width="24.7109375" style="7" customWidth="1"/>
    <col min="14604" max="14604" width="13" style="7" customWidth="1"/>
    <col min="14605" max="14605" width="24.7109375" style="7" customWidth="1"/>
    <col min="14606" max="14606" width="11.28515625" style="7" customWidth="1"/>
    <col min="14607" max="14607" width="24.7109375" style="7" customWidth="1"/>
    <col min="14608" max="14608" width="11.5703125" style="7" customWidth="1"/>
    <col min="14609" max="14612" width="24.7109375" style="7" customWidth="1"/>
    <col min="14613" max="14852" width="11.42578125" style="7"/>
    <col min="14853" max="14853" width="50.5703125" style="7" customWidth="1"/>
    <col min="14854" max="14854" width="12.7109375" style="7" customWidth="1"/>
    <col min="14855" max="14855" width="24.7109375" style="7" customWidth="1"/>
    <col min="14856" max="14856" width="12.28515625" style="7" customWidth="1"/>
    <col min="14857" max="14857" width="24.7109375" style="7" customWidth="1"/>
    <col min="14858" max="14858" width="13.42578125" style="7" customWidth="1"/>
    <col min="14859" max="14859" width="24.7109375" style="7" customWidth="1"/>
    <col min="14860" max="14860" width="13" style="7" customWidth="1"/>
    <col min="14861" max="14861" width="24.7109375" style="7" customWidth="1"/>
    <col min="14862" max="14862" width="11.28515625" style="7" customWidth="1"/>
    <col min="14863" max="14863" width="24.7109375" style="7" customWidth="1"/>
    <col min="14864" max="14864" width="11.5703125" style="7" customWidth="1"/>
    <col min="14865" max="14868" width="24.7109375" style="7" customWidth="1"/>
    <col min="14869" max="15108" width="11.42578125" style="7"/>
    <col min="15109" max="15109" width="50.5703125" style="7" customWidth="1"/>
    <col min="15110" max="15110" width="12.7109375" style="7" customWidth="1"/>
    <col min="15111" max="15111" width="24.7109375" style="7" customWidth="1"/>
    <col min="15112" max="15112" width="12.28515625" style="7" customWidth="1"/>
    <col min="15113" max="15113" width="24.7109375" style="7" customWidth="1"/>
    <col min="15114" max="15114" width="13.42578125" style="7" customWidth="1"/>
    <col min="15115" max="15115" width="24.7109375" style="7" customWidth="1"/>
    <col min="15116" max="15116" width="13" style="7" customWidth="1"/>
    <col min="15117" max="15117" width="24.7109375" style="7" customWidth="1"/>
    <col min="15118" max="15118" width="11.28515625" style="7" customWidth="1"/>
    <col min="15119" max="15119" width="24.7109375" style="7" customWidth="1"/>
    <col min="15120" max="15120" width="11.5703125" style="7" customWidth="1"/>
    <col min="15121" max="15124" width="24.7109375" style="7" customWidth="1"/>
    <col min="15125" max="15364" width="11.42578125" style="7"/>
    <col min="15365" max="15365" width="50.5703125" style="7" customWidth="1"/>
    <col min="15366" max="15366" width="12.7109375" style="7" customWidth="1"/>
    <col min="15367" max="15367" width="24.7109375" style="7" customWidth="1"/>
    <col min="15368" max="15368" width="12.28515625" style="7" customWidth="1"/>
    <col min="15369" max="15369" width="24.7109375" style="7" customWidth="1"/>
    <col min="15370" max="15370" width="13.42578125" style="7" customWidth="1"/>
    <col min="15371" max="15371" width="24.7109375" style="7" customWidth="1"/>
    <col min="15372" max="15372" width="13" style="7" customWidth="1"/>
    <col min="15373" max="15373" width="24.7109375" style="7" customWidth="1"/>
    <col min="15374" max="15374" width="11.28515625" style="7" customWidth="1"/>
    <col min="15375" max="15375" width="24.7109375" style="7" customWidth="1"/>
    <col min="15376" max="15376" width="11.5703125" style="7" customWidth="1"/>
    <col min="15377" max="15380" width="24.7109375" style="7" customWidth="1"/>
    <col min="15381" max="15620" width="11.42578125" style="7"/>
    <col min="15621" max="15621" width="50.5703125" style="7" customWidth="1"/>
    <col min="15622" max="15622" width="12.7109375" style="7" customWidth="1"/>
    <col min="15623" max="15623" width="24.7109375" style="7" customWidth="1"/>
    <col min="15624" max="15624" width="12.28515625" style="7" customWidth="1"/>
    <col min="15625" max="15625" width="24.7109375" style="7" customWidth="1"/>
    <col min="15626" max="15626" width="13.42578125" style="7" customWidth="1"/>
    <col min="15627" max="15627" width="24.7109375" style="7" customWidth="1"/>
    <col min="15628" max="15628" width="13" style="7" customWidth="1"/>
    <col min="15629" max="15629" width="24.7109375" style="7" customWidth="1"/>
    <col min="15630" max="15630" width="11.28515625" style="7" customWidth="1"/>
    <col min="15631" max="15631" width="24.7109375" style="7" customWidth="1"/>
    <col min="15632" max="15632" width="11.5703125" style="7" customWidth="1"/>
    <col min="15633" max="15636" width="24.7109375" style="7" customWidth="1"/>
    <col min="15637" max="15876" width="11.42578125" style="7"/>
    <col min="15877" max="15877" width="50.5703125" style="7" customWidth="1"/>
    <col min="15878" max="15878" width="12.7109375" style="7" customWidth="1"/>
    <col min="15879" max="15879" width="24.7109375" style="7" customWidth="1"/>
    <col min="15880" max="15880" width="12.28515625" style="7" customWidth="1"/>
    <col min="15881" max="15881" width="24.7109375" style="7" customWidth="1"/>
    <col min="15882" max="15882" width="13.42578125" style="7" customWidth="1"/>
    <col min="15883" max="15883" width="24.7109375" style="7" customWidth="1"/>
    <col min="15884" max="15884" width="13" style="7" customWidth="1"/>
    <col min="15885" max="15885" width="24.7109375" style="7" customWidth="1"/>
    <col min="15886" max="15886" width="11.28515625" style="7" customWidth="1"/>
    <col min="15887" max="15887" width="24.7109375" style="7" customWidth="1"/>
    <col min="15888" max="15888" width="11.5703125" style="7" customWidth="1"/>
    <col min="15889" max="15892" width="24.7109375" style="7" customWidth="1"/>
    <col min="15893" max="16132" width="11.42578125" style="7"/>
    <col min="16133" max="16133" width="50.5703125" style="7" customWidth="1"/>
    <col min="16134" max="16134" width="12.7109375" style="7" customWidth="1"/>
    <col min="16135" max="16135" width="24.7109375" style="7" customWidth="1"/>
    <col min="16136" max="16136" width="12.28515625" style="7" customWidth="1"/>
    <col min="16137" max="16137" width="24.7109375" style="7" customWidth="1"/>
    <col min="16138" max="16138" width="13.42578125" style="7" customWidth="1"/>
    <col min="16139" max="16139" width="24.7109375" style="7" customWidth="1"/>
    <col min="16140" max="16140" width="13" style="7" customWidth="1"/>
    <col min="16141" max="16141" width="24.7109375" style="7" customWidth="1"/>
    <col min="16142" max="16142" width="11.28515625" style="7" customWidth="1"/>
    <col min="16143" max="16143" width="24.7109375" style="7" customWidth="1"/>
    <col min="16144" max="16144" width="11.5703125" style="7" customWidth="1"/>
    <col min="16145" max="16148" width="24.7109375" style="7" customWidth="1"/>
    <col min="16149" max="16384" width="11.42578125" style="7"/>
  </cols>
  <sheetData>
    <row r="1" spans="1:20" s="3" customFormat="1" x14ac:dyDescent="0.2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</row>
    <row r="2" spans="1:20" s="3" customFormat="1" ht="15" customHeight="1" x14ac:dyDescent="0.25">
      <c r="A2" s="153"/>
      <c r="B2" s="153"/>
      <c r="C2" s="153"/>
      <c r="D2" s="153"/>
      <c r="E2" s="153"/>
      <c r="F2" s="153"/>
      <c r="G2" s="153"/>
      <c r="H2" s="153"/>
      <c r="I2" s="167" t="s">
        <v>100</v>
      </c>
      <c r="J2" s="167"/>
      <c r="K2" s="167"/>
      <c r="L2" s="167"/>
      <c r="M2" s="167"/>
      <c r="N2" s="167"/>
      <c r="O2" s="167"/>
      <c r="P2" s="167"/>
      <c r="Q2" s="167"/>
      <c r="R2" s="153"/>
      <c r="S2" s="152"/>
      <c r="T2" s="152"/>
    </row>
    <row r="3" spans="1:20" s="3" customFormat="1" ht="30" x14ac:dyDescent="0.25">
      <c r="A3" s="4" t="s">
        <v>125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  <c r="T3" s="2"/>
    </row>
    <row r="4" spans="1:20" ht="25.5" x14ac:dyDescent="0.35">
      <c r="A4" s="5" t="s">
        <v>105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6"/>
      <c r="T4" s="6"/>
    </row>
    <row r="5" spans="1:20" ht="15" customHeigh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6"/>
    </row>
    <row r="6" spans="1:20" s="9" customFormat="1" ht="21" x14ac:dyDescent="0.35">
      <c r="A6" s="169" t="s">
        <v>0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8"/>
    </row>
    <row r="7" spans="1:20" s="9" customFormat="1" ht="15" customHeight="1" x14ac:dyDescent="0.35">
      <c r="A7" s="40"/>
      <c r="B7" s="131"/>
      <c r="C7" s="131"/>
      <c r="D7" s="40"/>
      <c r="E7" s="40"/>
      <c r="F7" s="131"/>
      <c r="G7" s="131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8"/>
    </row>
    <row r="8" spans="1:20" s="11" customFormat="1" ht="15.75" x14ac:dyDescent="0.25">
      <c r="A8" s="10" t="s">
        <v>146</v>
      </c>
      <c r="B8" s="10"/>
      <c r="C8" s="10"/>
      <c r="D8" s="10"/>
      <c r="T8" s="12"/>
    </row>
    <row r="9" spans="1:20" s="11" customFormat="1" ht="15.75" x14ac:dyDescent="0.25">
      <c r="A9" s="10"/>
      <c r="B9" s="10"/>
      <c r="C9" s="10"/>
      <c r="D9" s="10"/>
      <c r="T9" s="12"/>
    </row>
    <row r="10" spans="1:20" s="17" customFormat="1" ht="35.1" customHeight="1" x14ac:dyDescent="0.25">
      <c r="A10" s="13"/>
      <c r="B10" s="161" t="s">
        <v>132</v>
      </c>
      <c r="C10" s="162"/>
      <c r="D10" s="161" t="s">
        <v>112</v>
      </c>
      <c r="E10" s="162"/>
      <c r="F10" s="161" t="s">
        <v>130</v>
      </c>
      <c r="G10" s="162"/>
      <c r="H10" s="161" t="s">
        <v>110</v>
      </c>
      <c r="I10" s="162"/>
      <c r="J10" s="161" t="s">
        <v>14</v>
      </c>
      <c r="K10" s="162"/>
      <c r="L10" s="161" t="s">
        <v>15</v>
      </c>
      <c r="M10" s="162"/>
      <c r="N10" s="161" t="s">
        <v>3</v>
      </c>
      <c r="O10" s="162"/>
      <c r="P10" s="161" t="s">
        <v>4</v>
      </c>
      <c r="Q10" s="162"/>
      <c r="R10" s="16"/>
    </row>
    <row r="11" spans="1:20" s="17" customFormat="1" ht="57" x14ac:dyDescent="0.25">
      <c r="A11" s="13"/>
      <c r="B11" s="134" t="s">
        <v>142</v>
      </c>
      <c r="C11" s="134" t="s">
        <v>141</v>
      </c>
      <c r="D11" s="18" t="s">
        <v>143</v>
      </c>
      <c r="E11" s="18" t="s">
        <v>13</v>
      </c>
      <c r="F11" s="134" t="s">
        <v>144</v>
      </c>
      <c r="G11" s="134" t="s">
        <v>13</v>
      </c>
      <c r="H11" s="134" t="s">
        <v>143</v>
      </c>
      <c r="I11" s="18" t="s">
        <v>13</v>
      </c>
      <c r="J11" s="134" t="s">
        <v>143</v>
      </c>
      <c r="K11" s="18" t="s">
        <v>13</v>
      </c>
      <c r="L11" s="134" t="s">
        <v>143</v>
      </c>
      <c r="M11" s="18" t="s">
        <v>13</v>
      </c>
      <c r="N11" s="134" t="s">
        <v>143</v>
      </c>
      <c r="O11" s="18" t="s">
        <v>13</v>
      </c>
      <c r="P11" s="134" t="s">
        <v>143</v>
      </c>
      <c r="Q11" s="18" t="s">
        <v>7</v>
      </c>
      <c r="R11" s="16" t="s">
        <v>5</v>
      </c>
    </row>
    <row r="12" spans="1:20" s="17" customFormat="1" x14ac:dyDescent="0.25">
      <c r="A12" s="148" t="s">
        <v>65</v>
      </c>
      <c r="B12" s="104">
        <v>10</v>
      </c>
      <c r="C12" s="46"/>
      <c r="D12" s="104">
        <v>0</v>
      </c>
      <c r="E12" s="19"/>
      <c r="F12" s="104">
        <v>0</v>
      </c>
      <c r="G12" s="19"/>
      <c r="H12" s="139">
        <v>0</v>
      </c>
      <c r="I12" s="19"/>
      <c r="J12" s="104">
        <v>1</v>
      </c>
      <c r="K12" s="19"/>
      <c r="L12" s="104">
        <v>1</v>
      </c>
      <c r="M12" s="19"/>
      <c r="N12" s="104">
        <v>6</v>
      </c>
      <c r="O12" s="19"/>
      <c r="P12" s="104">
        <v>2</v>
      </c>
      <c r="Q12" s="19"/>
      <c r="R12" s="20">
        <f>B12*C12+D12*E12+F12*G12+H12*I12+J12*K12+L12*M12+N12*O12+P12*Q12</f>
        <v>0</v>
      </c>
    </row>
    <row r="13" spans="1:20" s="17" customFormat="1" x14ac:dyDescent="0.25">
      <c r="A13" s="148" t="s">
        <v>66</v>
      </c>
      <c r="B13" s="104">
        <v>20</v>
      </c>
      <c r="C13" s="46"/>
      <c r="D13" s="104">
        <v>0</v>
      </c>
      <c r="E13" s="19"/>
      <c r="F13" s="104">
        <v>0</v>
      </c>
      <c r="G13" s="19"/>
      <c r="H13" s="139">
        <v>0</v>
      </c>
      <c r="I13" s="19"/>
      <c r="J13" s="104">
        <v>0</v>
      </c>
      <c r="K13" s="19"/>
      <c r="L13" s="104">
        <v>0</v>
      </c>
      <c r="M13" s="19"/>
      <c r="N13" s="104">
        <v>13</v>
      </c>
      <c r="O13" s="19"/>
      <c r="P13" s="104">
        <v>2</v>
      </c>
      <c r="Q13" s="19"/>
      <c r="R13" s="20">
        <f t="shared" ref="R13:R22" si="0">B13*C13+D13*E13+F13*G13+H13*I13+J13*K13+L13*M13+N13*O13+P13*Q13</f>
        <v>0</v>
      </c>
    </row>
    <row r="14" spans="1:20" s="17" customFormat="1" x14ac:dyDescent="0.25">
      <c r="A14" s="148" t="s">
        <v>67</v>
      </c>
      <c r="B14" s="104">
        <v>19</v>
      </c>
      <c r="C14" s="46"/>
      <c r="D14" s="104">
        <v>1</v>
      </c>
      <c r="E14" s="19"/>
      <c r="F14" s="104">
        <v>0</v>
      </c>
      <c r="G14" s="19"/>
      <c r="H14" s="139">
        <v>0</v>
      </c>
      <c r="I14" s="19"/>
      <c r="J14" s="104">
        <v>3</v>
      </c>
      <c r="K14" s="19"/>
      <c r="L14" s="104">
        <v>0</v>
      </c>
      <c r="M14" s="19"/>
      <c r="N14" s="104">
        <v>24</v>
      </c>
      <c r="O14" s="19"/>
      <c r="P14" s="104">
        <v>0</v>
      </c>
      <c r="Q14" s="19"/>
      <c r="R14" s="20">
        <f t="shared" si="0"/>
        <v>0</v>
      </c>
    </row>
    <row r="15" spans="1:20" s="17" customFormat="1" x14ac:dyDescent="0.25">
      <c r="A15" s="148" t="s">
        <v>68</v>
      </c>
      <c r="B15" s="104">
        <v>5</v>
      </c>
      <c r="C15" s="46"/>
      <c r="D15" s="104">
        <v>0</v>
      </c>
      <c r="E15" s="19"/>
      <c r="F15" s="104">
        <v>0</v>
      </c>
      <c r="G15" s="19"/>
      <c r="H15" s="139">
        <v>0</v>
      </c>
      <c r="I15" s="19"/>
      <c r="J15" s="104">
        <v>0</v>
      </c>
      <c r="K15" s="19"/>
      <c r="L15" s="104">
        <v>0</v>
      </c>
      <c r="M15" s="19"/>
      <c r="N15" s="104">
        <v>10</v>
      </c>
      <c r="O15" s="19"/>
      <c r="P15" s="104">
        <v>0</v>
      </c>
      <c r="Q15" s="19"/>
      <c r="R15" s="20">
        <f t="shared" si="0"/>
        <v>0</v>
      </c>
    </row>
    <row r="16" spans="1:20" s="17" customFormat="1" x14ac:dyDescent="0.25">
      <c r="A16" s="148" t="s">
        <v>69</v>
      </c>
      <c r="B16" s="104">
        <v>3</v>
      </c>
      <c r="C16" s="46"/>
      <c r="D16" s="104">
        <v>0</v>
      </c>
      <c r="E16" s="19"/>
      <c r="F16" s="104">
        <v>0</v>
      </c>
      <c r="G16" s="19"/>
      <c r="H16" s="139">
        <v>0</v>
      </c>
      <c r="I16" s="19"/>
      <c r="J16" s="104">
        <v>0</v>
      </c>
      <c r="K16" s="19"/>
      <c r="L16" s="104">
        <v>0</v>
      </c>
      <c r="M16" s="19"/>
      <c r="N16" s="104">
        <v>0</v>
      </c>
      <c r="O16" s="19"/>
      <c r="P16" s="104">
        <v>0</v>
      </c>
      <c r="Q16" s="19"/>
      <c r="R16" s="20">
        <f t="shared" si="0"/>
        <v>0</v>
      </c>
    </row>
    <row r="17" spans="1:20" s="17" customFormat="1" x14ac:dyDescent="0.25">
      <c r="A17" s="148" t="s">
        <v>70</v>
      </c>
      <c r="B17" s="104">
        <v>9</v>
      </c>
      <c r="C17" s="46"/>
      <c r="D17" s="104">
        <v>0</v>
      </c>
      <c r="E17" s="19"/>
      <c r="F17" s="104">
        <v>0</v>
      </c>
      <c r="G17" s="19"/>
      <c r="H17" s="139">
        <v>0</v>
      </c>
      <c r="I17" s="19"/>
      <c r="J17" s="104">
        <v>0</v>
      </c>
      <c r="K17" s="19"/>
      <c r="L17" s="104">
        <v>0</v>
      </c>
      <c r="M17" s="19"/>
      <c r="N17" s="104">
        <v>9</v>
      </c>
      <c r="O17" s="19"/>
      <c r="P17" s="104">
        <v>0</v>
      </c>
      <c r="Q17" s="19"/>
      <c r="R17" s="20">
        <f t="shared" si="0"/>
        <v>0</v>
      </c>
    </row>
    <row r="18" spans="1:20" s="17" customFormat="1" x14ac:dyDescent="0.25">
      <c r="A18" s="148" t="s">
        <v>71</v>
      </c>
      <c r="B18" s="104">
        <v>9</v>
      </c>
      <c r="C18" s="46"/>
      <c r="D18" s="104">
        <v>1</v>
      </c>
      <c r="E18" s="19"/>
      <c r="F18" s="104">
        <v>0</v>
      </c>
      <c r="G18" s="19"/>
      <c r="H18" s="139">
        <v>0</v>
      </c>
      <c r="I18" s="19"/>
      <c r="J18" s="104">
        <v>1</v>
      </c>
      <c r="K18" s="19"/>
      <c r="L18" s="104">
        <v>2</v>
      </c>
      <c r="M18" s="19"/>
      <c r="N18" s="104">
        <v>19</v>
      </c>
      <c r="O18" s="19"/>
      <c r="P18" s="104">
        <v>0</v>
      </c>
      <c r="Q18" s="19"/>
      <c r="R18" s="20">
        <f t="shared" si="0"/>
        <v>0</v>
      </c>
    </row>
    <row r="19" spans="1:20" s="17" customFormat="1" x14ac:dyDescent="0.25">
      <c r="A19" s="148" t="s">
        <v>72</v>
      </c>
      <c r="B19" s="104">
        <v>46</v>
      </c>
      <c r="C19" s="46"/>
      <c r="D19" s="104">
        <v>1</v>
      </c>
      <c r="E19" s="19"/>
      <c r="F19" s="104">
        <v>0</v>
      </c>
      <c r="G19" s="19"/>
      <c r="H19" s="139">
        <v>0</v>
      </c>
      <c r="I19" s="19"/>
      <c r="J19" s="104">
        <v>5</v>
      </c>
      <c r="K19" s="19"/>
      <c r="L19" s="104">
        <v>4</v>
      </c>
      <c r="M19" s="19"/>
      <c r="N19" s="104">
        <v>30</v>
      </c>
      <c r="O19" s="19"/>
      <c r="P19" s="104">
        <v>3</v>
      </c>
      <c r="Q19" s="19"/>
      <c r="R19" s="20">
        <f t="shared" si="0"/>
        <v>0</v>
      </c>
    </row>
    <row r="20" spans="1:20" s="17" customFormat="1" x14ac:dyDescent="0.25">
      <c r="A20" s="148" t="s">
        <v>73</v>
      </c>
      <c r="B20" s="104">
        <v>5</v>
      </c>
      <c r="C20" s="47"/>
      <c r="D20" s="104">
        <v>0</v>
      </c>
      <c r="E20" s="19"/>
      <c r="F20" s="104">
        <v>0</v>
      </c>
      <c r="G20" s="19"/>
      <c r="H20" s="139">
        <v>0</v>
      </c>
      <c r="I20" s="19"/>
      <c r="J20" s="104">
        <v>1</v>
      </c>
      <c r="K20" s="19"/>
      <c r="L20" s="104">
        <v>0</v>
      </c>
      <c r="M20" s="19"/>
      <c r="N20" s="104">
        <v>7</v>
      </c>
      <c r="O20" s="19"/>
      <c r="P20" s="104">
        <v>0</v>
      </c>
      <c r="Q20" s="19"/>
      <c r="R20" s="20">
        <f t="shared" si="0"/>
        <v>0</v>
      </c>
    </row>
    <row r="21" spans="1:20" s="17" customFormat="1" x14ac:dyDescent="0.25">
      <c r="A21" s="148" t="s">
        <v>85</v>
      </c>
      <c r="B21" s="104">
        <v>9</v>
      </c>
      <c r="C21" s="47"/>
      <c r="D21" s="104">
        <v>1</v>
      </c>
      <c r="E21" s="19"/>
      <c r="F21" s="104">
        <v>6</v>
      </c>
      <c r="G21" s="19"/>
      <c r="H21" s="139">
        <v>6</v>
      </c>
      <c r="I21" s="19"/>
      <c r="J21" s="104">
        <v>0</v>
      </c>
      <c r="K21" s="19"/>
      <c r="L21" s="104">
        <v>2</v>
      </c>
      <c r="M21" s="19"/>
      <c r="N21" s="104">
        <v>6</v>
      </c>
      <c r="O21" s="19"/>
      <c r="P21" s="104">
        <v>0</v>
      </c>
      <c r="Q21" s="19"/>
      <c r="R21" s="20">
        <f t="shared" si="0"/>
        <v>0</v>
      </c>
    </row>
    <row r="22" spans="1:20" s="17" customFormat="1" x14ac:dyDescent="0.25">
      <c r="A22" s="148" t="s">
        <v>74</v>
      </c>
      <c r="B22" s="104">
        <v>1</v>
      </c>
      <c r="C22" s="47"/>
      <c r="D22" s="104">
        <v>0</v>
      </c>
      <c r="E22" s="19"/>
      <c r="F22" s="104">
        <v>0</v>
      </c>
      <c r="G22" s="19"/>
      <c r="H22" s="139">
        <v>0</v>
      </c>
      <c r="I22" s="19"/>
      <c r="J22" s="104">
        <v>0</v>
      </c>
      <c r="K22" s="19"/>
      <c r="L22" s="104">
        <v>0</v>
      </c>
      <c r="M22" s="19"/>
      <c r="N22" s="104">
        <v>0</v>
      </c>
      <c r="O22" s="19"/>
      <c r="P22" s="104">
        <v>0</v>
      </c>
      <c r="Q22" s="19"/>
      <c r="R22" s="20">
        <f t="shared" si="0"/>
        <v>0</v>
      </c>
    </row>
    <row r="23" spans="1:20" s="41" customFormat="1" ht="15.75" thickBot="1" x14ac:dyDescent="0.3">
      <c r="A23" s="45" t="s">
        <v>8</v>
      </c>
      <c r="B23" s="45">
        <f>SUM(B12:B22)</f>
        <v>136</v>
      </c>
      <c r="C23" s="45"/>
      <c r="D23" s="13">
        <f>SUM(D12:D22)</f>
        <v>4</v>
      </c>
      <c r="E23" s="13"/>
      <c r="F23" s="13"/>
      <c r="G23" s="13"/>
      <c r="H23" s="13">
        <f>SUM(H12:H22)</f>
        <v>6</v>
      </c>
      <c r="I23" s="13"/>
      <c r="J23" s="13">
        <f>SUM(J12:J22)</f>
        <v>11</v>
      </c>
      <c r="K23" s="13"/>
      <c r="L23" s="187">
        <f>SUM(L12:L22)</f>
        <v>9</v>
      </c>
      <c r="M23" s="13"/>
      <c r="N23" s="13">
        <f>SUM(N12:N22)</f>
        <v>124</v>
      </c>
      <c r="O23" s="13"/>
      <c r="P23" s="13">
        <f>SUM(P12:P22)</f>
        <v>7</v>
      </c>
      <c r="Q23" s="43"/>
      <c r="R23" s="44"/>
    </row>
    <row r="24" spans="1:20" s="25" customFormat="1" ht="15.75" thickBot="1" x14ac:dyDescent="0.25">
      <c r="H24" s="26"/>
      <c r="I24" s="26"/>
      <c r="J24" s="26"/>
      <c r="K24" s="26"/>
      <c r="L24" s="26"/>
      <c r="M24" s="26"/>
      <c r="N24" s="26"/>
      <c r="O24" s="26"/>
      <c r="P24" s="26"/>
      <c r="Q24" s="26" t="s">
        <v>16</v>
      </c>
      <c r="R24" s="27">
        <f>SUM(R12:R23)</f>
        <v>0</v>
      </c>
    </row>
    <row r="25" spans="1:20" s="25" customFormat="1" x14ac:dyDescent="0.2"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33"/>
    </row>
    <row r="26" spans="1:20" s="11" customFormat="1" ht="15.75" x14ac:dyDescent="0.25">
      <c r="A26" s="10" t="s">
        <v>75</v>
      </c>
      <c r="B26" s="10"/>
      <c r="C26" s="10"/>
      <c r="D26" s="10"/>
      <c r="T26" s="12"/>
    </row>
    <row r="27" spans="1:20" s="11" customFormat="1" ht="15" customHeight="1" x14ac:dyDescent="0.25">
      <c r="A27" s="10"/>
      <c r="B27" s="10"/>
      <c r="C27" s="10"/>
      <c r="D27" s="10"/>
      <c r="T27" s="12"/>
    </row>
    <row r="28" spans="1:20" s="17" customFormat="1" ht="35.1" customHeight="1" x14ac:dyDescent="0.25">
      <c r="A28" s="13"/>
      <c r="B28" s="161" t="s">
        <v>132</v>
      </c>
      <c r="C28" s="162"/>
      <c r="D28" s="161" t="s">
        <v>112</v>
      </c>
      <c r="E28" s="162"/>
      <c r="F28" s="161" t="s">
        <v>130</v>
      </c>
      <c r="G28" s="162"/>
      <c r="H28" s="161" t="s">
        <v>110</v>
      </c>
      <c r="I28" s="162"/>
      <c r="J28" s="161" t="s">
        <v>14</v>
      </c>
      <c r="K28" s="162"/>
      <c r="L28" s="161" t="s">
        <v>15</v>
      </c>
      <c r="M28" s="162"/>
      <c r="N28" s="161" t="s">
        <v>3</v>
      </c>
      <c r="O28" s="162"/>
      <c r="P28" s="161" t="s">
        <v>4</v>
      </c>
      <c r="Q28" s="162"/>
      <c r="R28" s="16"/>
    </row>
    <row r="29" spans="1:20" s="25" customFormat="1" ht="57" x14ac:dyDescent="0.2">
      <c r="A29" s="28"/>
      <c r="B29" s="134" t="s">
        <v>142</v>
      </c>
      <c r="C29" s="134" t="s">
        <v>141</v>
      </c>
      <c r="D29" s="18" t="s">
        <v>6</v>
      </c>
      <c r="E29" s="18" t="s">
        <v>7</v>
      </c>
      <c r="F29" s="134" t="s">
        <v>144</v>
      </c>
      <c r="G29" s="134" t="s">
        <v>13</v>
      </c>
      <c r="H29" s="18" t="s">
        <v>6</v>
      </c>
      <c r="I29" s="18" t="s">
        <v>7</v>
      </c>
      <c r="J29" s="18" t="s">
        <v>6</v>
      </c>
      <c r="K29" s="18" t="s">
        <v>7</v>
      </c>
      <c r="L29" s="18" t="s">
        <v>6</v>
      </c>
      <c r="M29" s="18" t="s">
        <v>7</v>
      </c>
      <c r="N29" s="18" t="s">
        <v>6</v>
      </c>
      <c r="O29" s="18" t="s">
        <v>7</v>
      </c>
      <c r="P29" s="18" t="s">
        <v>6</v>
      </c>
      <c r="Q29" s="18" t="s">
        <v>7</v>
      </c>
      <c r="R29" s="16" t="s">
        <v>5</v>
      </c>
    </row>
    <row r="30" spans="1:20" s="17" customFormat="1" x14ac:dyDescent="0.25">
      <c r="A30" s="148" t="s">
        <v>86</v>
      </c>
      <c r="B30" s="104">
        <v>4</v>
      </c>
      <c r="C30" s="46"/>
      <c r="D30" s="104">
        <v>7</v>
      </c>
      <c r="E30" s="19"/>
      <c r="F30" s="139">
        <v>0</v>
      </c>
      <c r="G30" s="19"/>
      <c r="H30" s="139">
        <v>0</v>
      </c>
      <c r="I30" s="19"/>
      <c r="J30" s="104">
        <v>1</v>
      </c>
      <c r="K30" s="19"/>
      <c r="L30" s="104">
        <v>3</v>
      </c>
      <c r="M30" s="19"/>
      <c r="N30" s="139">
        <v>8</v>
      </c>
      <c r="O30" s="19"/>
      <c r="P30" s="104">
        <v>2</v>
      </c>
      <c r="Q30" s="19"/>
      <c r="R30" s="20">
        <f>D30*E30+H30*I30+J30*K30+L30*M30+N30*O30+P30*Q30</f>
        <v>0</v>
      </c>
    </row>
    <row r="31" spans="1:20" s="17" customFormat="1" x14ac:dyDescent="0.25">
      <c r="A31" s="148" t="s">
        <v>87</v>
      </c>
      <c r="B31" s="104">
        <v>11</v>
      </c>
      <c r="C31" s="46"/>
      <c r="D31" s="104">
        <v>9</v>
      </c>
      <c r="E31" s="19"/>
      <c r="F31" s="139">
        <v>0</v>
      </c>
      <c r="G31" s="19"/>
      <c r="H31" s="139">
        <v>0</v>
      </c>
      <c r="I31" s="19"/>
      <c r="J31" s="104">
        <v>1</v>
      </c>
      <c r="K31" s="19"/>
      <c r="L31" s="104">
        <v>0</v>
      </c>
      <c r="M31" s="19"/>
      <c r="N31" s="139">
        <v>9</v>
      </c>
      <c r="O31" s="19"/>
      <c r="P31" s="104">
        <v>1</v>
      </c>
      <c r="Q31" s="19"/>
      <c r="R31" s="20">
        <f t="shared" ref="R31:R33" si="1">D31*E31+H31*I31+J31*K31+L31*M31+N31*O31+P31*Q31</f>
        <v>0</v>
      </c>
    </row>
    <row r="32" spans="1:20" s="17" customFormat="1" x14ac:dyDescent="0.25">
      <c r="A32" s="148" t="s">
        <v>88</v>
      </c>
      <c r="B32" s="104">
        <v>2</v>
      </c>
      <c r="C32" s="46"/>
      <c r="D32" s="104">
        <v>11</v>
      </c>
      <c r="E32" s="19"/>
      <c r="F32" s="139">
        <v>0</v>
      </c>
      <c r="G32" s="19"/>
      <c r="H32" s="139">
        <v>0</v>
      </c>
      <c r="I32" s="19"/>
      <c r="J32" s="104">
        <v>5</v>
      </c>
      <c r="K32" s="19"/>
      <c r="L32" s="104">
        <v>5</v>
      </c>
      <c r="M32" s="19"/>
      <c r="N32" s="139">
        <v>7</v>
      </c>
      <c r="O32" s="19"/>
      <c r="P32" s="104">
        <v>1</v>
      </c>
      <c r="Q32" s="19"/>
      <c r="R32" s="20">
        <f t="shared" si="1"/>
        <v>0</v>
      </c>
    </row>
    <row r="33" spans="1:20" s="17" customFormat="1" x14ac:dyDescent="0.25">
      <c r="A33" s="148" t="s">
        <v>76</v>
      </c>
      <c r="B33" s="104">
        <v>0</v>
      </c>
      <c r="C33" s="46"/>
      <c r="D33" s="104">
        <v>0</v>
      </c>
      <c r="E33" s="19"/>
      <c r="F33" s="139">
        <v>0</v>
      </c>
      <c r="G33" s="19"/>
      <c r="H33" s="139">
        <v>0</v>
      </c>
      <c r="I33" s="19"/>
      <c r="J33" s="104">
        <v>2</v>
      </c>
      <c r="K33" s="19"/>
      <c r="L33" s="104">
        <v>0</v>
      </c>
      <c r="M33" s="19"/>
      <c r="N33" s="139">
        <v>1</v>
      </c>
      <c r="O33" s="19"/>
      <c r="P33" s="104">
        <v>3</v>
      </c>
      <c r="Q33" s="19"/>
      <c r="R33" s="20">
        <f t="shared" si="1"/>
        <v>0</v>
      </c>
    </row>
    <row r="34" spans="1:20" s="42" customFormat="1" ht="15.75" thickBot="1" x14ac:dyDescent="0.3">
      <c r="A34" s="69"/>
      <c r="B34" s="188">
        <f>SUM(B30:B33)</f>
        <v>17</v>
      </c>
      <c r="C34" s="188"/>
      <c r="D34" s="13">
        <f>SUM(D30:D33)</f>
        <v>27</v>
      </c>
      <c r="E34" s="13"/>
      <c r="F34" s="13">
        <f>SUM(F30:F33)</f>
        <v>0</v>
      </c>
      <c r="G34" s="13"/>
      <c r="H34" s="13">
        <f>SUM(H30:H33)</f>
        <v>0</v>
      </c>
      <c r="I34" s="13"/>
      <c r="J34" s="13">
        <f>SUM(J30:J33)</f>
        <v>9</v>
      </c>
      <c r="K34" s="13"/>
      <c r="L34" s="13">
        <f>SUM(L30:L33)</f>
        <v>8</v>
      </c>
      <c r="M34" s="13"/>
      <c r="N34" s="13">
        <f>SUM(N30:N33)</f>
        <v>25</v>
      </c>
      <c r="O34" s="13"/>
      <c r="P34" s="13">
        <f>SUM(P30:P33)</f>
        <v>7</v>
      </c>
      <c r="Q34" s="43"/>
      <c r="R34" s="44"/>
    </row>
    <row r="35" spans="1:20" s="22" customFormat="1" ht="15.75" thickBot="1" x14ac:dyDescent="0.3">
      <c r="A35" s="51"/>
      <c r="B35" s="51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6" t="s">
        <v>17</v>
      </c>
      <c r="R35" s="27">
        <f>SUM(R30:R34)</f>
        <v>0</v>
      </c>
    </row>
    <row r="36" spans="1:20" s="22" customFormat="1" x14ac:dyDescent="0.25">
      <c r="A36" s="147"/>
      <c r="B36" s="51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4"/>
    </row>
    <row r="37" spans="1:20" s="22" customFormat="1" x14ac:dyDescent="0.25">
      <c r="A37" s="51"/>
      <c r="B37" s="51"/>
      <c r="C37" s="51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1:20" s="11" customFormat="1" ht="15.75" x14ac:dyDescent="0.25">
      <c r="A38" s="10" t="s">
        <v>77</v>
      </c>
      <c r="B38" s="10"/>
      <c r="C38" s="10"/>
      <c r="D38" s="10"/>
      <c r="T38" s="12"/>
    </row>
    <row r="39" spans="1:20" s="11" customFormat="1" ht="15" customHeight="1" x14ac:dyDescent="0.25">
      <c r="A39" s="10"/>
      <c r="B39" s="10"/>
      <c r="C39" s="10"/>
      <c r="D39" s="10"/>
      <c r="T39" s="12"/>
    </row>
    <row r="40" spans="1:20" s="17" customFormat="1" ht="35.1" customHeight="1" x14ac:dyDescent="0.25">
      <c r="A40" s="13"/>
      <c r="B40" s="161" t="s">
        <v>132</v>
      </c>
      <c r="C40" s="162"/>
      <c r="D40" s="161" t="s">
        <v>112</v>
      </c>
      <c r="E40" s="162"/>
      <c r="F40" s="161" t="s">
        <v>130</v>
      </c>
      <c r="G40" s="162"/>
      <c r="H40" s="161" t="s">
        <v>113</v>
      </c>
      <c r="I40" s="162"/>
      <c r="J40" s="161" t="s">
        <v>14</v>
      </c>
      <c r="K40" s="162"/>
      <c r="L40" s="161" t="s">
        <v>15</v>
      </c>
      <c r="M40" s="162"/>
      <c r="N40" s="161" t="s">
        <v>3</v>
      </c>
      <c r="O40" s="162"/>
      <c r="P40" s="161" t="s">
        <v>4</v>
      </c>
      <c r="Q40" s="162"/>
      <c r="R40" s="16"/>
    </row>
    <row r="41" spans="1:20" s="25" customFormat="1" ht="57" x14ac:dyDescent="0.2">
      <c r="A41" s="28"/>
      <c r="B41" s="134" t="s">
        <v>142</v>
      </c>
      <c r="C41" s="134" t="s">
        <v>141</v>
      </c>
      <c r="D41" s="18" t="s">
        <v>6</v>
      </c>
      <c r="E41" s="18" t="s">
        <v>7</v>
      </c>
      <c r="F41" s="134" t="s">
        <v>144</v>
      </c>
      <c r="G41" s="134" t="s">
        <v>13</v>
      </c>
      <c r="H41" s="18" t="s">
        <v>6</v>
      </c>
      <c r="I41" s="18" t="s">
        <v>7</v>
      </c>
      <c r="J41" s="18" t="s">
        <v>6</v>
      </c>
      <c r="K41" s="18" t="s">
        <v>7</v>
      </c>
      <c r="L41" s="18" t="s">
        <v>6</v>
      </c>
      <c r="M41" s="18" t="s">
        <v>7</v>
      </c>
      <c r="N41" s="18" t="s">
        <v>6</v>
      </c>
      <c r="O41" s="18" t="s">
        <v>7</v>
      </c>
      <c r="P41" s="18" t="s">
        <v>6</v>
      </c>
      <c r="Q41" s="18" t="s">
        <v>7</v>
      </c>
      <c r="R41" s="16" t="s">
        <v>5</v>
      </c>
    </row>
    <row r="42" spans="1:20" s="17" customFormat="1" x14ac:dyDescent="0.25">
      <c r="A42" s="148" t="s">
        <v>82</v>
      </c>
      <c r="B42" s="104">
        <v>0</v>
      </c>
      <c r="C42" s="46"/>
      <c r="D42" s="104">
        <v>11</v>
      </c>
      <c r="E42" s="19"/>
      <c r="F42" s="139">
        <v>0</v>
      </c>
      <c r="G42" s="19"/>
      <c r="H42" s="139">
        <v>0</v>
      </c>
      <c r="I42" s="19"/>
      <c r="J42" s="139">
        <v>0</v>
      </c>
      <c r="K42" s="19"/>
      <c r="L42" s="139">
        <v>2</v>
      </c>
      <c r="M42" s="19"/>
      <c r="N42" s="139">
        <v>8</v>
      </c>
      <c r="O42" s="19"/>
      <c r="P42" s="139">
        <v>1</v>
      </c>
      <c r="Q42" s="19"/>
      <c r="R42" s="20">
        <f>B42*C42+D42*E42+F42*G42+H42*I42+J42*K42+L42*M42+N42*O42+P42*Q42</f>
        <v>0</v>
      </c>
    </row>
    <row r="43" spans="1:20" s="17" customFormat="1" x14ac:dyDescent="0.25">
      <c r="A43" s="148" t="s">
        <v>83</v>
      </c>
      <c r="B43" s="104">
        <v>10</v>
      </c>
      <c r="C43" s="46"/>
      <c r="D43" s="104">
        <v>11</v>
      </c>
      <c r="E43" s="19"/>
      <c r="F43" s="139">
        <v>0</v>
      </c>
      <c r="G43" s="19"/>
      <c r="H43" s="139">
        <v>0</v>
      </c>
      <c r="I43" s="19"/>
      <c r="J43" s="139">
        <v>1</v>
      </c>
      <c r="K43" s="19"/>
      <c r="L43" s="139">
        <v>3</v>
      </c>
      <c r="M43" s="19"/>
      <c r="N43" s="139">
        <v>9</v>
      </c>
      <c r="O43" s="19"/>
      <c r="P43" s="139">
        <v>0</v>
      </c>
      <c r="Q43" s="19"/>
      <c r="R43" s="20">
        <f t="shared" ref="R43:R44" si="2">B43*C43+D43*E43+F43*G43+H43*I43+J43*K43+L43*M43+N43*O43+P43*Q43</f>
        <v>0</v>
      </c>
    </row>
    <row r="44" spans="1:20" s="17" customFormat="1" x14ac:dyDescent="0.25">
      <c r="A44" s="148" t="s">
        <v>84</v>
      </c>
      <c r="B44" s="104">
        <v>18</v>
      </c>
      <c r="C44" s="46"/>
      <c r="D44" s="104">
        <v>1</v>
      </c>
      <c r="E44" s="19"/>
      <c r="F44" s="139">
        <v>0</v>
      </c>
      <c r="G44" s="19"/>
      <c r="H44" s="139">
        <v>0</v>
      </c>
      <c r="I44" s="19"/>
      <c r="J44" s="139">
        <v>0</v>
      </c>
      <c r="K44" s="19"/>
      <c r="L44" s="139">
        <v>0</v>
      </c>
      <c r="M44" s="19"/>
      <c r="N44" s="139">
        <v>14</v>
      </c>
      <c r="O44" s="19"/>
      <c r="P44" s="139">
        <v>1</v>
      </c>
      <c r="Q44" s="19"/>
      <c r="R44" s="20">
        <f t="shared" si="2"/>
        <v>0</v>
      </c>
    </row>
    <row r="45" spans="1:20" s="42" customFormat="1" ht="15.75" thickBot="1" x14ac:dyDescent="0.3">
      <c r="A45" s="69"/>
      <c r="B45" s="188">
        <f>SUM(B42:B44)</f>
        <v>28</v>
      </c>
      <c r="C45" s="188"/>
      <c r="D45" s="13">
        <f>SUM(D42:D44)</f>
        <v>23</v>
      </c>
      <c r="E45" s="13"/>
      <c r="F45" s="13">
        <f>SUM(F42:F44)</f>
        <v>0</v>
      </c>
      <c r="G45" s="13"/>
      <c r="H45" s="13">
        <f>SUM(H42:H44)</f>
        <v>0</v>
      </c>
      <c r="I45" s="13"/>
      <c r="J45" s="13">
        <f>SUM(J42:J44)</f>
        <v>1</v>
      </c>
      <c r="K45" s="13"/>
      <c r="L45" s="13">
        <f>SUM(L42:L44)</f>
        <v>5</v>
      </c>
      <c r="M45" s="13"/>
      <c r="N45" s="13">
        <f>SUM(N42:N44)</f>
        <v>31</v>
      </c>
      <c r="O45" s="13"/>
      <c r="P45" s="189">
        <f>SUM(P42:P44)</f>
        <v>2</v>
      </c>
      <c r="Q45" s="43"/>
      <c r="R45" s="44"/>
    </row>
    <row r="46" spans="1:20" s="22" customFormat="1" ht="15.75" thickBot="1" x14ac:dyDescent="0.3">
      <c r="A46" s="51"/>
      <c r="B46" s="51"/>
      <c r="C46" s="51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6" t="s">
        <v>78</v>
      </c>
      <c r="R46" s="27">
        <f>SUM(R42:R45)</f>
        <v>0</v>
      </c>
    </row>
    <row r="47" spans="1:20" s="22" customFormat="1" x14ac:dyDescent="0.25">
      <c r="A47" s="51"/>
      <c r="B47" s="51"/>
      <c r="C47" s="51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1:20" s="22" customFormat="1" x14ac:dyDescent="0.25">
      <c r="A48" s="51"/>
      <c r="B48" s="51"/>
      <c r="C48" s="51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1:20" s="25" customFormat="1" ht="14.25" x14ac:dyDescent="0.2">
      <c r="A49" s="70" t="s">
        <v>9</v>
      </c>
      <c r="B49" s="70"/>
      <c r="C49" s="70"/>
      <c r="D49" s="68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0"/>
      <c r="T49" s="31"/>
    </row>
    <row r="50" spans="1:20" s="25" customFormat="1" x14ac:dyDescent="0.2">
      <c r="A50" s="34"/>
      <c r="B50" s="34"/>
      <c r="C50" s="34"/>
      <c r="D50" s="34"/>
      <c r="E50" s="34"/>
      <c r="F50" s="34"/>
      <c r="G50" s="34"/>
      <c r="H50" s="64"/>
      <c r="I50" s="64"/>
      <c r="J50" s="64"/>
      <c r="K50" s="64"/>
      <c r="L50" s="64"/>
      <c r="M50" s="64"/>
      <c r="N50" s="64"/>
      <c r="O50" s="64"/>
      <c r="P50" s="64"/>
      <c r="Q50" s="64" t="s">
        <v>79</v>
      </c>
      <c r="R50" s="24">
        <f>R24+R35+R46</f>
        <v>0</v>
      </c>
      <c r="S50" s="32"/>
      <c r="T50" s="33"/>
    </row>
    <row r="51" spans="1:20" ht="15.75" x14ac:dyDescent="0.25">
      <c r="A51" s="122" t="s">
        <v>126</v>
      </c>
      <c r="B51" s="122"/>
      <c r="C51" s="122"/>
      <c r="D51" s="34"/>
      <c r="E51" s="38"/>
      <c r="F51" s="38"/>
      <c r="G51" s="38"/>
      <c r="H51" s="35"/>
      <c r="I51" s="35"/>
      <c r="J51" s="35"/>
      <c r="K51" s="35"/>
      <c r="L51" s="35"/>
      <c r="M51" s="35"/>
      <c r="N51" s="35"/>
      <c r="O51" s="35"/>
      <c r="P51" s="35"/>
      <c r="Q51" s="35" t="s">
        <v>10</v>
      </c>
      <c r="R51" s="65">
        <f>R50*0.2</f>
        <v>0</v>
      </c>
      <c r="S51" s="36"/>
    </row>
    <row r="52" spans="1:20" s="38" customFormat="1" x14ac:dyDescent="0.25">
      <c r="A52" s="34"/>
      <c r="B52" s="34"/>
      <c r="C52" s="34"/>
      <c r="D52" s="34"/>
      <c r="H52" s="32"/>
      <c r="I52" s="32"/>
      <c r="J52" s="32"/>
      <c r="K52" s="32"/>
      <c r="L52" s="32"/>
      <c r="M52" s="32"/>
      <c r="N52" s="32"/>
      <c r="O52" s="32"/>
      <c r="P52" s="32"/>
      <c r="Q52" s="32" t="s">
        <v>80</v>
      </c>
      <c r="R52" s="33">
        <f>R51+R50</f>
        <v>0</v>
      </c>
      <c r="T52" s="39"/>
    </row>
    <row r="53" spans="1:20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34"/>
    </row>
    <row r="54" spans="1:20" s="91" customFormat="1" x14ac:dyDescent="0.25">
      <c r="T54" s="92"/>
    </row>
  </sheetData>
  <mergeCells count="26">
    <mergeCell ref="I2:Q2"/>
    <mergeCell ref="B28:C28"/>
    <mergeCell ref="F28:G28"/>
    <mergeCell ref="B40:C40"/>
    <mergeCell ref="F40:G40"/>
    <mergeCell ref="A6:S6"/>
    <mergeCell ref="D10:E10"/>
    <mergeCell ref="H10:I10"/>
    <mergeCell ref="J10:K10"/>
    <mergeCell ref="L10:M10"/>
    <mergeCell ref="N10:O10"/>
    <mergeCell ref="P10:Q10"/>
    <mergeCell ref="B10:C10"/>
    <mergeCell ref="F10:G10"/>
    <mergeCell ref="P40:Q40"/>
    <mergeCell ref="D28:E28"/>
    <mergeCell ref="H28:I28"/>
    <mergeCell ref="J28:K28"/>
    <mergeCell ref="L28:M28"/>
    <mergeCell ref="N28:O28"/>
    <mergeCell ref="P28:Q28"/>
    <mergeCell ref="D40:E40"/>
    <mergeCell ref="H40:I40"/>
    <mergeCell ref="J40:K40"/>
    <mergeCell ref="L40:M40"/>
    <mergeCell ref="N40:O4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00"/>
  <sheetViews>
    <sheetView topLeftCell="A51" workbookViewId="0">
      <selection activeCell="A59" sqref="A59:E100"/>
    </sheetView>
  </sheetViews>
  <sheetFormatPr baseColWidth="10" defaultRowHeight="15" x14ac:dyDescent="0.25"/>
  <cols>
    <col min="1" max="1" width="65.140625" customWidth="1"/>
    <col min="2" max="2" width="13.28515625" style="52" customWidth="1"/>
    <col min="5" max="5" width="42" customWidth="1"/>
  </cols>
  <sheetData>
    <row r="1" spans="1:16" s="57" customFormat="1" x14ac:dyDescent="0.25"/>
    <row r="2" spans="1:16" s="57" customFormat="1" ht="15.75" x14ac:dyDescent="0.25">
      <c r="A2" s="175" t="s">
        <v>106</v>
      </c>
      <c r="B2" s="175"/>
      <c r="C2" s="85"/>
      <c r="D2" s="85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5" t="s">
        <v>114</v>
      </c>
      <c r="B3" s="175"/>
      <c r="C3" s="87"/>
      <c r="D3" s="87"/>
      <c r="E3" s="93"/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18" x14ac:dyDescent="0.25">
      <c r="A4" s="59"/>
      <c r="B4" s="59"/>
      <c r="C4" s="59"/>
      <c r="D4" s="59"/>
      <c r="E4" s="94"/>
      <c r="F4" s="59"/>
      <c r="G4" s="59"/>
      <c r="H4" s="59"/>
      <c r="I4" s="59"/>
      <c r="J4" s="59"/>
      <c r="K4" s="59"/>
      <c r="L4" s="59"/>
      <c r="M4" s="59"/>
      <c r="N4" s="59"/>
      <c r="O4" s="60"/>
      <c r="P4" s="60"/>
    </row>
    <row r="5" spans="1:16" s="57" customFormat="1" ht="37.5" customHeight="1" x14ac:dyDescent="0.25">
      <c r="A5" s="176" t="s">
        <v>64</v>
      </c>
      <c r="B5" s="176"/>
      <c r="C5" s="88"/>
      <c r="D5" s="88"/>
      <c r="E5" s="95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15" customHeight="1" x14ac:dyDescent="0.25">
      <c r="A6" s="78"/>
      <c r="B6" s="78"/>
      <c r="C6" s="78"/>
      <c r="D6" s="78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s="57" customFormat="1" ht="15" customHeight="1" thickBot="1" x14ac:dyDescent="0.3">
      <c r="A7" s="78"/>
      <c r="B7" s="79" t="s">
        <v>96</v>
      </c>
      <c r="C7" s="78"/>
      <c r="D7" s="78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</row>
    <row r="8" spans="1:16" ht="30.75" thickBot="1" x14ac:dyDescent="0.3">
      <c r="A8" s="84" t="s">
        <v>99</v>
      </c>
      <c r="B8" s="77"/>
    </row>
    <row r="9" spans="1:16" s="57" customFormat="1" ht="15" customHeight="1" thickBot="1" x14ac:dyDescent="0.3">
      <c r="A9" s="55"/>
      <c r="B9" s="55"/>
      <c r="C9" s="55"/>
      <c r="D9" s="55"/>
      <c r="E9" s="61"/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</row>
    <row r="10" spans="1:16" s="53" customFormat="1" ht="36" customHeight="1" x14ac:dyDescent="0.25">
      <c r="A10" s="170" t="s">
        <v>101</v>
      </c>
      <c r="B10" s="171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P10" s="54"/>
    </row>
    <row r="11" spans="1:16" x14ac:dyDescent="0.25">
      <c r="A11" s="71"/>
      <c r="B11" s="72" t="s">
        <v>96</v>
      </c>
    </row>
    <row r="12" spans="1:16" x14ac:dyDescent="0.25">
      <c r="A12" s="73" t="s">
        <v>112</v>
      </c>
      <c r="B12" s="74"/>
    </row>
    <row r="13" spans="1:16" x14ac:dyDescent="0.25">
      <c r="A13" s="73" t="s">
        <v>110</v>
      </c>
      <c r="B13" s="74"/>
    </row>
    <row r="14" spans="1:16" ht="28.5" x14ac:dyDescent="0.25">
      <c r="A14" s="73" t="s">
        <v>19</v>
      </c>
      <c r="B14" s="74"/>
    </row>
    <row r="15" spans="1:16" x14ac:dyDescent="0.25">
      <c r="A15" s="73" t="s">
        <v>1</v>
      </c>
      <c r="B15" s="74"/>
    </row>
    <row r="16" spans="1:16" x14ac:dyDescent="0.25">
      <c r="A16" s="73" t="s">
        <v>2</v>
      </c>
      <c r="B16" s="74"/>
    </row>
    <row r="17" spans="1:16" x14ac:dyDescent="0.25">
      <c r="A17" s="73" t="s">
        <v>3</v>
      </c>
      <c r="B17" s="74"/>
    </row>
    <row r="18" spans="1:16" ht="15.75" thickBot="1" x14ac:dyDescent="0.3">
      <c r="A18" s="75" t="s">
        <v>4</v>
      </c>
      <c r="B18" s="76"/>
    </row>
    <row r="19" spans="1:16" ht="15.75" thickBot="1" x14ac:dyDescent="0.3"/>
    <row r="20" spans="1:16" s="53" customFormat="1" ht="15" customHeight="1" x14ac:dyDescent="0.25">
      <c r="A20" s="172" t="s">
        <v>98</v>
      </c>
      <c r="B20" s="171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P20" s="54"/>
    </row>
    <row r="21" spans="1:16" x14ac:dyDescent="0.25">
      <c r="A21" s="71"/>
      <c r="B21" s="72" t="s">
        <v>96</v>
      </c>
    </row>
    <row r="22" spans="1:16" x14ac:dyDescent="0.25">
      <c r="A22" s="73" t="s">
        <v>112</v>
      </c>
      <c r="B22" s="74"/>
    </row>
    <row r="23" spans="1:16" x14ac:dyDescent="0.25">
      <c r="A23" s="73" t="s">
        <v>110</v>
      </c>
      <c r="B23" s="74"/>
    </row>
    <row r="24" spans="1:16" ht="28.5" x14ac:dyDescent="0.25">
      <c r="A24" s="73" t="s">
        <v>19</v>
      </c>
      <c r="B24" s="74"/>
    </row>
    <row r="25" spans="1:16" x14ac:dyDescent="0.25">
      <c r="A25" s="73" t="s">
        <v>1</v>
      </c>
      <c r="B25" s="74"/>
    </row>
    <row r="26" spans="1:16" x14ac:dyDescent="0.25">
      <c r="A26" s="73" t="s">
        <v>2</v>
      </c>
      <c r="B26" s="74"/>
    </row>
    <row r="27" spans="1:16" x14ac:dyDescent="0.25">
      <c r="A27" s="73" t="s">
        <v>3</v>
      </c>
      <c r="B27" s="74"/>
    </row>
    <row r="28" spans="1:16" ht="15.75" thickBot="1" x14ac:dyDescent="0.3">
      <c r="A28" s="75" t="s">
        <v>4</v>
      </c>
      <c r="B28" s="76"/>
    </row>
    <row r="30" spans="1:16" ht="15.75" thickBot="1" x14ac:dyDescent="0.3"/>
    <row r="31" spans="1:16" ht="15.75" customHeight="1" x14ac:dyDescent="0.25">
      <c r="A31" s="172" t="s">
        <v>97</v>
      </c>
      <c r="B31" s="171"/>
    </row>
    <row r="32" spans="1:16" ht="15.75" customHeight="1" x14ac:dyDescent="0.25">
      <c r="A32" s="173"/>
      <c r="B32" s="174"/>
    </row>
    <row r="33" spans="1:2" x14ac:dyDescent="0.25">
      <c r="A33" s="71"/>
      <c r="B33" s="72" t="s">
        <v>96</v>
      </c>
    </row>
    <row r="34" spans="1:2" x14ac:dyDescent="0.25">
      <c r="A34" s="73" t="s">
        <v>112</v>
      </c>
      <c r="B34" s="74"/>
    </row>
    <row r="35" spans="1:2" x14ac:dyDescent="0.25">
      <c r="A35" s="73" t="s">
        <v>113</v>
      </c>
      <c r="B35" s="74"/>
    </row>
    <row r="36" spans="1:2" ht="28.5" x14ac:dyDescent="0.25">
      <c r="A36" s="73" t="s">
        <v>19</v>
      </c>
      <c r="B36" s="74"/>
    </row>
    <row r="37" spans="1:2" x14ac:dyDescent="0.25">
      <c r="A37" s="73" t="s">
        <v>1</v>
      </c>
      <c r="B37" s="74"/>
    </row>
    <row r="38" spans="1:2" x14ac:dyDescent="0.25">
      <c r="A38" s="73" t="s">
        <v>2</v>
      </c>
      <c r="B38" s="74"/>
    </row>
    <row r="39" spans="1:2" x14ac:dyDescent="0.25">
      <c r="A39" s="73" t="s">
        <v>3</v>
      </c>
      <c r="B39" s="74"/>
    </row>
    <row r="40" spans="1:2" ht="15.75" thickBot="1" x14ac:dyDescent="0.3">
      <c r="A40" s="75" t="s">
        <v>4</v>
      </c>
      <c r="B40" s="76"/>
    </row>
    <row r="42" spans="1:2" ht="15.75" thickBot="1" x14ac:dyDescent="0.3"/>
    <row r="43" spans="1:2" ht="15.75" customHeight="1" x14ac:dyDescent="0.25">
      <c r="A43" s="172" t="s">
        <v>95</v>
      </c>
      <c r="B43" s="171"/>
    </row>
    <row r="44" spans="1:2" ht="15.75" customHeight="1" x14ac:dyDescent="0.25">
      <c r="A44" s="173"/>
      <c r="B44" s="174"/>
    </row>
    <row r="45" spans="1:2" x14ac:dyDescent="0.25">
      <c r="A45" s="71"/>
      <c r="B45" s="72" t="s">
        <v>96</v>
      </c>
    </row>
    <row r="46" spans="1:2" x14ac:dyDescent="0.25">
      <c r="A46" s="73" t="s">
        <v>112</v>
      </c>
      <c r="B46" s="74"/>
    </row>
    <row r="47" spans="1:2" x14ac:dyDescent="0.25">
      <c r="A47" s="73" t="s">
        <v>110</v>
      </c>
      <c r="B47" s="74"/>
    </row>
    <row r="48" spans="1:2" ht="28.5" x14ac:dyDescent="0.25">
      <c r="A48" s="73" t="s">
        <v>19</v>
      </c>
      <c r="B48" s="74"/>
    </row>
    <row r="49" spans="1:5" x14ac:dyDescent="0.25">
      <c r="A49" s="73" t="s">
        <v>1</v>
      </c>
      <c r="B49" s="74"/>
    </row>
    <row r="50" spans="1:5" x14ac:dyDescent="0.25">
      <c r="A50" s="73" t="s">
        <v>2</v>
      </c>
      <c r="B50" s="74"/>
    </row>
    <row r="51" spans="1:5" x14ac:dyDescent="0.25">
      <c r="A51" s="73" t="s">
        <v>3</v>
      </c>
      <c r="B51" s="74"/>
    </row>
    <row r="52" spans="1:5" ht="15.75" thickBot="1" x14ac:dyDescent="0.3">
      <c r="A52" s="75" t="s">
        <v>4</v>
      </c>
      <c r="B52" s="76"/>
    </row>
    <row r="55" spans="1:5" ht="15.75" thickBot="1" x14ac:dyDescent="0.3"/>
    <row r="56" spans="1:5" x14ac:dyDescent="0.25">
      <c r="A56" s="80"/>
      <c r="B56" s="81" t="s">
        <v>96</v>
      </c>
    </row>
    <row r="57" spans="1:5" ht="15.75" thickBot="1" x14ac:dyDescent="0.3">
      <c r="A57" s="82" t="s">
        <v>63</v>
      </c>
      <c r="B57" s="83"/>
    </row>
    <row r="59" spans="1:5" x14ac:dyDescent="0.25">
      <c r="A59" s="51"/>
      <c r="B59" s="69"/>
      <c r="C59" s="51"/>
      <c r="D59" s="51"/>
      <c r="E59" s="51"/>
    </row>
    <row r="60" spans="1:5" x14ac:dyDescent="0.25">
      <c r="A60" s="155"/>
      <c r="B60" s="156"/>
      <c r="C60" s="51"/>
      <c r="D60" s="51"/>
      <c r="E60" s="51"/>
    </row>
    <row r="61" spans="1:5" x14ac:dyDescent="0.25">
      <c r="A61" s="157"/>
      <c r="B61" s="69"/>
      <c r="C61" s="51"/>
      <c r="D61" s="51"/>
      <c r="E61" s="51"/>
    </row>
    <row r="62" spans="1:5" x14ac:dyDescent="0.25">
      <c r="A62" s="158"/>
      <c r="B62" s="69"/>
      <c r="C62" s="51"/>
      <c r="D62" s="51"/>
      <c r="E62" s="51"/>
    </row>
    <row r="63" spans="1:5" x14ac:dyDescent="0.25">
      <c r="A63" s="158"/>
      <c r="B63" s="69"/>
      <c r="C63" s="51"/>
      <c r="D63" s="51"/>
      <c r="E63" s="51"/>
    </row>
    <row r="64" spans="1:5" x14ac:dyDescent="0.25">
      <c r="A64" s="158"/>
      <c r="B64" s="69"/>
      <c r="C64" s="51"/>
      <c r="D64" s="51"/>
      <c r="E64" s="51"/>
    </row>
    <row r="65" spans="1:5" x14ac:dyDescent="0.25">
      <c r="A65" s="158"/>
      <c r="B65" s="69"/>
      <c r="C65" s="51"/>
      <c r="D65" s="51"/>
      <c r="E65" s="51"/>
    </row>
    <row r="66" spans="1:5" x14ac:dyDescent="0.25">
      <c r="A66" s="158"/>
      <c r="B66" s="69"/>
      <c r="C66" s="51"/>
      <c r="D66" s="51"/>
      <c r="E66" s="51"/>
    </row>
    <row r="67" spans="1:5" x14ac:dyDescent="0.25">
      <c r="A67" s="159"/>
      <c r="B67" s="69"/>
      <c r="C67" s="51"/>
      <c r="D67" s="51"/>
      <c r="E67" s="51"/>
    </row>
    <row r="68" spans="1:5" x14ac:dyDescent="0.25">
      <c r="A68" s="158"/>
      <c r="B68" s="69"/>
      <c r="C68" s="51"/>
      <c r="D68" s="51"/>
      <c r="E68" s="51"/>
    </row>
    <row r="69" spans="1:5" x14ac:dyDescent="0.25">
      <c r="A69" s="158"/>
      <c r="B69" s="69"/>
      <c r="C69" s="51"/>
      <c r="D69" s="51"/>
      <c r="E69" s="51"/>
    </row>
    <row r="70" spans="1:5" x14ac:dyDescent="0.25">
      <c r="A70" s="159"/>
      <c r="B70" s="69"/>
      <c r="C70" s="51"/>
      <c r="D70" s="51"/>
      <c r="E70" s="51"/>
    </row>
    <row r="71" spans="1:5" x14ac:dyDescent="0.25">
      <c r="A71" s="158"/>
      <c r="B71" s="69"/>
      <c r="C71" s="51"/>
      <c r="D71" s="51"/>
      <c r="E71" s="51"/>
    </row>
    <row r="72" spans="1:5" x14ac:dyDescent="0.25">
      <c r="A72" s="157"/>
      <c r="B72" s="69"/>
      <c r="C72" s="51"/>
      <c r="D72" s="51"/>
      <c r="E72" s="51"/>
    </row>
    <row r="73" spans="1:5" x14ac:dyDescent="0.25">
      <c r="A73" s="159"/>
      <c r="B73" s="69"/>
      <c r="C73" s="51"/>
      <c r="D73" s="51"/>
      <c r="E73" s="51"/>
    </row>
    <row r="74" spans="1:5" x14ac:dyDescent="0.25">
      <c r="A74" s="158"/>
      <c r="B74" s="69"/>
      <c r="C74" s="51"/>
      <c r="D74" s="51"/>
      <c r="E74" s="51"/>
    </row>
    <row r="75" spans="1:5" x14ac:dyDescent="0.25">
      <c r="A75" s="157"/>
      <c r="B75" s="69"/>
      <c r="C75" s="51"/>
      <c r="D75" s="51"/>
      <c r="E75" s="51"/>
    </row>
    <row r="76" spans="1:5" x14ac:dyDescent="0.25">
      <c r="A76" s="159"/>
      <c r="B76" s="69"/>
      <c r="C76" s="51"/>
      <c r="D76" s="51"/>
      <c r="E76" s="51"/>
    </row>
    <row r="77" spans="1:5" x14ac:dyDescent="0.25">
      <c r="A77" s="159"/>
      <c r="B77" s="69"/>
      <c r="C77" s="51"/>
      <c r="D77" s="51"/>
      <c r="E77" s="51"/>
    </row>
    <row r="78" spans="1:5" x14ac:dyDescent="0.25">
      <c r="A78" s="159"/>
      <c r="B78" s="69"/>
      <c r="C78" s="51"/>
      <c r="D78" s="51"/>
      <c r="E78" s="51"/>
    </row>
    <row r="79" spans="1:5" x14ac:dyDescent="0.25">
      <c r="A79" s="158"/>
      <c r="B79" s="69"/>
      <c r="C79" s="51"/>
      <c r="D79" s="51"/>
      <c r="E79" s="51"/>
    </row>
    <row r="80" spans="1:5" x14ac:dyDescent="0.25">
      <c r="A80" s="159"/>
      <c r="B80" s="69"/>
      <c r="C80" s="51"/>
      <c r="D80" s="51"/>
      <c r="E80" s="51"/>
    </row>
    <row r="81" spans="1:5" x14ac:dyDescent="0.25">
      <c r="A81" s="157"/>
      <c r="B81" s="69"/>
      <c r="C81" s="51"/>
      <c r="D81" s="51"/>
      <c r="E81" s="51"/>
    </row>
    <row r="82" spans="1:5" x14ac:dyDescent="0.25">
      <c r="A82" s="157"/>
      <c r="B82" s="69"/>
      <c r="C82" s="51"/>
      <c r="D82" s="51"/>
      <c r="E82" s="51"/>
    </row>
    <row r="83" spans="1:5" x14ac:dyDescent="0.25">
      <c r="A83" s="157"/>
      <c r="B83" s="69"/>
      <c r="C83" s="51"/>
      <c r="D83" s="51"/>
      <c r="E83" s="51"/>
    </row>
    <row r="84" spans="1:5" x14ac:dyDescent="0.25">
      <c r="A84" s="158"/>
      <c r="B84" s="69"/>
      <c r="C84" s="51"/>
      <c r="D84" s="51"/>
      <c r="E84" s="51"/>
    </row>
    <row r="85" spans="1:5" x14ac:dyDescent="0.25">
      <c r="A85" s="51"/>
      <c r="B85" s="69"/>
      <c r="C85" s="51"/>
      <c r="D85" s="51"/>
      <c r="E85" s="51"/>
    </row>
    <row r="86" spans="1:5" x14ac:dyDescent="0.25">
      <c r="A86" s="51"/>
      <c r="B86" s="69"/>
      <c r="C86" s="51"/>
      <c r="D86" s="51"/>
      <c r="E86" s="51"/>
    </row>
    <row r="87" spans="1:5" x14ac:dyDescent="0.25">
      <c r="A87" s="51"/>
      <c r="B87" s="69"/>
      <c r="C87" s="51"/>
      <c r="D87" s="51"/>
      <c r="E87" s="51"/>
    </row>
    <row r="88" spans="1:5" x14ac:dyDescent="0.25">
      <c r="A88" s="51"/>
      <c r="B88" s="69"/>
      <c r="C88" s="51"/>
      <c r="D88" s="51"/>
      <c r="E88" s="51"/>
    </row>
    <row r="89" spans="1:5" x14ac:dyDescent="0.25">
      <c r="A89" s="51"/>
      <c r="B89" s="69"/>
      <c r="C89" s="51"/>
      <c r="D89" s="51"/>
      <c r="E89" s="51"/>
    </row>
    <row r="90" spans="1:5" x14ac:dyDescent="0.25">
      <c r="A90" s="51"/>
      <c r="B90" s="69"/>
      <c r="C90" s="51"/>
      <c r="D90" s="51"/>
      <c r="E90" s="51"/>
    </row>
    <row r="91" spans="1:5" x14ac:dyDescent="0.25">
      <c r="A91" s="51"/>
      <c r="B91" s="69"/>
      <c r="C91" s="51"/>
      <c r="D91" s="51"/>
      <c r="E91" s="51"/>
    </row>
    <row r="92" spans="1:5" x14ac:dyDescent="0.25">
      <c r="A92" s="51"/>
      <c r="B92" s="69"/>
      <c r="C92" s="51"/>
      <c r="D92" s="51"/>
      <c r="E92" s="51"/>
    </row>
    <row r="93" spans="1:5" x14ac:dyDescent="0.25">
      <c r="A93" s="51"/>
      <c r="B93" s="69"/>
      <c r="C93" s="51"/>
      <c r="D93" s="51"/>
      <c r="E93" s="51"/>
    </row>
    <row r="94" spans="1:5" x14ac:dyDescent="0.25">
      <c r="A94" s="51"/>
      <c r="B94" s="69"/>
      <c r="C94" s="51"/>
      <c r="D94" s="51"/>
      <c r="E94" s="51"/>
    </row>
    <row r="95" spans="1:5" x14ac:dyDescent="0.25">
      <c r="A95" s="51"/>
      <c r="B95" s="69"/>
      <c r="C95" s="51"/>
      <c r="D95" s="51"/>
      <c r="E95" s="51"/>
    </row>
    <row r="96" spans="1:5" x14ac:dyDescent="0.25">
      <c r="A96" s="51"/>
      <c r="B96" s="69"/>
      <c r="C96" s="51"/>
      <c r="D96" s="51"/>
      <c r="E96" s="51"/>
    </row>
    <row r="97" spans="1:5" x14ac:dyDescent="0.25">
      <c r="A97" s="51"/>
      <c r="B97" s="69"/>
      <c r="C97" s="51"/>
      <c r="D97" s="51"/>
      <c r="E97" s="51"/>
    </row>
    <row r="98" spans="1:5" x14ac:dyDescent="0.25">
      <c r="A98" s="51"/>
      <c r="B98" s="69"/>
      <c r="C98" s="51"/>
      <c r="D98" s="51"/>
      <c r="E98" s="51"/>
    </row>
    <row r="99" spans="1:5" x14ac:dyDescent="0.25">
      <c r="A99" s="51"/>
      <c r="B99" s="69"/>
      <c r="C99" s="51"/>
      <c r="D99" s="51"/>
      <c r="E99" s="51"/>
    </row>
    <row r="100" spans="1:5" x14ac:dyDescent="0.25">
      <c r="A100" s="51"/>
      <c r="B100" s="69"/>
      <c r="C100" s="51"/>
      <c r="D100" s="51"/>
      <c r="E100" s="51"/>
    </row>
  </sheetData>
  <mergeCells count="7">
    <mergeCell ref="A43:B44"/>
    <mergeCell ref="A2:B2"/>
    <mergeCell ref="A3:B3"/>
    <mergeCell ref="A5:B5"/>
    <mergeCell ref="A10:B10"/>
    <mergeCell ref="A20:B20"/>
    <mergeCell ref="A31:B3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29D65-2896-4B0D-940F-8810C1547FF2}">
  <dimension ref="A1:P90"/>
  <sheetViews>
    <sheetView tabSelected="1" topLeftCell="A37" workbookViewId="0">
      <selection activeCell="B25" sqref="B25"/>
    </sheetView>
  </sheetViews>
  <sheetFormatPr baseColWidth="10" defaultRowHeight="15" x14ac:dyDescent="0.25"/>
  <cols>
    <col min="1" max="1" width="66.85546875" customWidth="1"/>
    <col min="2" max="2" width="13.28515625" style="52" customWidth="1"/>
    <col min="5" max="5" width="42" customWidth="1"/>
  </cols>
  <sheetData>
    <row r="1" spans="1:16" s="57" customFormat="1" x14ac:dyDescent="0.25">
      <c r="A1" s="112"/>
      <c r="B1" s="112"/>
      <c r="C1" s="112"/>
      <c r="D1" s="112"/>
      <c r="E1" s="112"/>
    </row>
    <row r="2" spans="1:16" s="57" customFormat="1" ht="15.75" x14ac:dyDescent="0.25">
      <c r="A2" s="178" t="s">
        <v>106</v>
      </c>
      <c r="B2" s="178"/>
      <c r="C2" s="113"/>
      <c r="D2" s="113"/>
      <c r="E2" s="114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57" customFormat="1" ht="51" customHeight="1" x14ac:dyDescent="0.25">
      <c r="A3" s="178" t="s">
        <v>128</v>
      </c>
      <c r="B3" s="178"/>
      <c r="C3" s="115"/>
      <c r="D3" s="115"/>
      <c r="E3" s="121" t="s">
        <v>124</v>
      </c>
      <c r="F3" s="56"/>
      <c r="G3" s="56"/>
      <c r="H3" s="56"/>
      <c r="I3" s="56"/>
      <c r="J3" s="56"/>
      <c r="K3" s="56"/>
      <c r="L3" s="56"/>
      <c r="M3" s="56"/>
      <c r="N3" s="56"/>
      <c r="O3" s="36"/>
      <c r="P3" s="36"/>
    </row>
    <row r="4" spans="1:16" s="57" customFormat="1" ht="18" x14ac:dyDescent="0.25">
      <c r="A4" s="116"/>
      <c r="B4" s="116"/>
      <c r="C4" s="116"/>
      <c r="D4" s="116"/>
      <c r="E4" s="117"/>
      <c r="F4" s="59"/>
      <c r="G4" s="59"/>
      <c r="H4" s="59"/>
      <c r="I4" s="59"/>
      <c r="J4" s="59"/>
      <c r="K4" s="59"/>
      <c r="L4" s="59"/>
      <c r="M4" s="59"/>
      <c r="N4" s="59"/>
      <c r="O4" s="60"/>
      <c r="P4" s="60"/>
    </row>
    <row r="5" spans="1:16" s="57" customFormat="1" ht="37.5" customHeight="1" x14ac:dyDescent="0.25">
      <c r="A5" s="179" t="s">
        <v>115</v>
      </c>
      <c r="B5" s="180"/>
      <c r="C5" s="118"/>
      <c r="D5" s="118"/>
      <c r="E5" s="119"/>
      <c r="F5" s="61"/>
      <c r="G5" s="61"/>
      <c r="H5" s="61"/>
      <c r="I5" s="61"/>
      <c r="J5" s="61"/>
      <c r="K5" s="61"/>
      <c r="L5" s="61"/>
      <c r="M5" s="61"/>
      <c r="N5" s="61"/>
      <c r="O5" s="62"/>
      <c r="P5" s="62"/>
    </row>
    <row r="6" spans="1:16" s="57" customFormat="1" ht="30.75" customHeight="1" x14ac:dyDescent="0.25">
      <c r="A6" s="183" t="s">
        <v>116</v>
      </c>
      <c r="B6" s="183"/>
      <c r="C6" s="101"/>
      <c r="D6" s="101"/>
      <c r="E6" s="106"/>
      <c r="F6" s="61"/>
      <c r="G6" s="61"/>
      <c r="H6" s="61"/>
      <c r="I6" s="61"/>
      <c r="J6" s="61"/>
      <c r="K6" s="61"/>
      <c r="L6" s="61"/>
      <c r="M6" s="61"/>
      <c r="N6" s="61"/>
      <c r="O6" s="62"/>
      <c r="P6" s="62"/>
    </row>
    <row r="7" spans="1:16" s="57" customFormat="1" ht="15" customHeight="1" x14ac:dyDescent="0.25">
      <c r="A7" s="120" t="s">
        <v>117</v>
      </c>
      <c r="B7" s="101"/>
      <c r="C7" s="101"/>
      <c r="D7" s="101"/>
      <c r="E7" s="106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</row>
    <row r="8" spans="1:16" s="57" customFormat="1" ht="15" customHeight="1" x14ac:dyDescent="0.25">
      <c r="A8" s="120"/>
      <c r="B8" s="101"/>
      <c r="C8" s="101"/>
      <c r="D8" s="101"/>
      <c r="E8" s="106"/>
      <c r="F8" s="61"/>
      <c r="G8" s="61"/>
      <c r="H8" s="61"/>
      <c r="I8" s="61"/>
      <c r="J8" s="61"/>
      <c r="K8" s="61"/>
      <c r="L8" s="61"/>
      <c r="M8" s="61"/>
      <c r="N8" s="61"/>
      <c r="O8" s="62"/>
      <c r="P8" s="62"/>
    </row>
    <row r="9" spans="1:16" s="57" customFormat="1" ht="15" customHeight="1" x14ac:dyDescent="0.25">
      <c r="A9" s="102"/>
      <c r="B9" s="102" t="s">
        <v>118</v>
      </c>
      <c r="C9" s="102" t="s">
        <v>121</v>
      </c>
      <c r="D9" s="102" t="s">
        <v>122</v>
      </c>
      <c r="E9" s="102" t="s">
        <v>123</v>
      </c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</row>
    <row r="10" spans="1:16" ht="30" x14ac:dyDescent="0.25">
      <c r="A10" s="103" t="s">
        <v>99</v>
      </c>
      <c r="B10" s="104" t="s">
        <v>120</v>
      </c>
      <c r="C10" s="46">
        <f>'BPU LOT 3'!B8</f>
        <v>0</v>
      </c>
      <c r="D10" s="46">
        <v>1</v>
      </c>
      <c r="E10" s="46">
        <f>(C10*D10)</f>
        <v>0</v>
      </c>
    </row>
    <row r="11" spans="1:16" s="57" customFormat="1" ht="15" customHeight="1" x14ac:dyDescent="0.25">
      <c r="A11" s="55"/>
      <c r="B11" s="55"/>
      <c r="C11" s="55"/>
      <c r="D11" s="55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62"/>
    </row>
    <row r="12" spans="1:16" s="53" customFormat="1" ht="36" customHeight="1" x14ac:dyDescent="0.25">
      <c r="A12" s="181" t="s">
        <v>101</v>
      </c>
      <c r="B12" s="182"/>
      <c r="C12" s="109"/>
      <c r="D12" s="109"/>
      <c r="E12" s="109"/>
      <c r="F12" s="63"/>
      <c r="G12" s="63"/>
      <c r="H12" s="63"/>
      <c r="I12" s="63"/>
      <c r="J12" s="63"/>
      <c r="K12" s="63"/>
      <c r="L12" s="63"/>
      <c r="M12" s="63"/>
      <c r="N12" s="63"/>
      <c r="P12" s="54"/>
    </row>
    <row r="13" spans="1:16" x14ac:dyDescent="0.25">
      <c r="A13" s="71"/>
      <c r="B13" s="107" t="s">
        <v>119</v>
      </c>
      <c r="C13" s="102" t="s">
        <v>121</v>
      </c>
      <c r="D13" s="102" t="s">
        <v>122</v>
      </c>
      <c r="E13" s="102" t="s">
        <v>123</v>
      </c>
    </row>
    <row r="14" spans="1:16" x14ac:dyDescent="0.25">
      <c r="A14" s="73" t="s">
        <v>112</v>
      </c>
      <c r="B14" s="108" t="s">
        <v>118</v>
      </c>
      <c r="C14" s="46">
        <f>'BPU LOT 3'!B12</f>
        <v>0</v>
      </c>
      <c r="D14" s="46">
        <v>10</v>
      </c>
      <c r="E14" s="46">
        <f>(C14*D14)</f>
        <v>0</v>
      </c>
    </row>
    <row r="15" spans="1:16" x14ac:dyDescent="0.25">
      <c r="A15" s="73" t="s">
        <v>110</v>
      </c>
      <c r="B15" s="108" t="s">
        <v>118</v>
      </c>
      <c r="C15" s="46">
        <f>'BPU LOT 3'!B13</f>
        <v>0</v>
      </c>
      <c r="D15" s="46">
        <v>10</v>
      </c>
      <c r="E15" s="46">
        <f>(C15*D15)</f>
        <v>0</v>
      </c>
    </row>
    <row r="16" spans="1:16" ht="28.5" x14ac:dyDescent="0.25">
      <c r="A16" s="73" t="s">
        <v>19</v>
      </c>
      <c r="B16" s="108" t="s">
        <v>118</v>
      </c>
      <c r="C16" s="46"/>
      <c r="D16" s="46">
        <v>1</v>
      </c>
      <c r="E16" s="46"/>
    </row>
    <row r="17" spans="1:16" x14ac:dyDescent="0.25">
      <c r="A17" s="73" t="s">
        <v>1</v>
      </c>
      <c r="B17" s="108" t="s">
        <v>118</v>
      </c>
      <c r="C17" s="46"/>
      <c r="D17" s="46">
        <v>6</v>
      </c>
      <c r="E17" s="46"/>
    </row>
    <row r="18" spans="1:16" x14ac:dyDescent="0.25">
      <c r="A18" s="73" t="s">
        <v>2</v>
      </c>
      <c r="B18" s="108" t="s">
        <v>118</v>
      </c>
      <c r="C18" s="46"/>
      <c r="D18" s="46">
        <v>2</v>
      </c>
      <c r="E18" s="46"/>
    </row>
    <row r="19" spans="1:16" x14ac:dyDescent="0.25">
      <c r="A19" s="73" t="s">
        <v>3</v>
      </c>
      <c r="B19" s="108" t="s">
        <v>118</v>
      </c>
      <c r="C19" s="46"/>
      <c r="D19" s="46">
        <v>5</v>
      </c>
      <c r="E19" s="46"/>
    </row>
    <row r="20" spans="1:16" ht="15.75" thickBot="1" x14ac:dyDescent="0.3">
      <c r="A20" s="75" t="s">
        <v>4</v>
      </c>
      <c r="B20" s="108" t="s">
        <v>118</v>
      </c>
      <c r="C20" s="46"/>
      <c r="D20" s="46">
        <v>5</v>
      </c>
      <c r="E20" s="46"/>
    </row>
    <row r="21" spans="1:16" ht="15.75" thickBot="1" x14ac:dyDescent="0.3"/>
    <row r="22" spans="1:16" s="53" customFormat="1" ht="15" customHeight="1" x14ac:dyDescent="0.25">
      <c r="A22" s="172" t="s">
        <v>98</v>
      </c>
      <c r="B22" s="171"/>
      <c r="C22" s="109"/>
      <c r="D22" s="109"/>
      <c r="E22" s="109"/>
      <c r="F22" s="63"/>
      <c r="G22" s="63"/>
      <c r="H22" s="63"/>
      <c r="I22" s="63"/>
      <c r="J22" s="63"/>
      <c r="K22" s="63"/>
      <c r="L22" s="63"/>
      <c r="M22" s="63"/>
      <c r="N22" s="63"/>
      <c r="P22" s="54"/>
    </row>
    <row r="23" spans="1:16" x14ac:dyDescent="0.25">
      <c r="A23" s="71"/>
      <c r="B23" s="107" t="s">
        <v>119</v>
      </c>
      <c r="C23" s="102" t="s">
        <v>121</v>
      </c>
      <c r="D23" s="102" t="s">
        <v>122</v>
      </c>
      <c r="E23" s="102" t="s">
        <v>123</v>
      </c>
    </row>
    <row r="24" spans="1:16" x14ac:dyDescent="0.25">
      <c r="A24" s="73" t="s">
        <v>112</v>
      </c>
      <c r="B24" s="108" t="s">
        <v>118</v>
      </c>
      <c r="C24" s="46">
        <f>'BPU LOT 3'!B22</f>
        <v>0</v>
      </c>
      <c r="D24" s="46">
        <v>10</v>
      </c>
      <c r="E24" s="46">
        <f>(C24*D24)</f>
        <v>0</v>
      </c>
    </row>
    <row r="25" spans="1:16" x14ac:dyDescent="0.25">
      <c r="A25" s="73" t="s">
        <v>110</v>
      </c>
      <c r="B25" s="108" t="s">
        <v>118</v>
      </c>
      <c r="C25" s="46">
        <f>'BPU LOT 3'!B23</f>
        <v>0</v>
      </c>
      <c r="D25" s="46">
        <v>10</v>
      </c>
      <c r="E25" s="46">
        <f>(C25*D25)</f>
        <v>0</v>
      </c>
    </row>
    <row r="26" spans="1:16" ht="28.5" x14ac:dyDescent="0.25">
      <c r="A26" s="73" t="s">
        <v>19</v>
      </c>
      <c r="B26" s="108" t="s">
        <v>118</v>
      </c>
      <c r="C26" s="46"/>
      <c r="D26" s="46">
        <v>1</v>
      </c>
      <c r="E26" s="46"/>
    </row>
    <row r="27" spans="1:16" x14ac:dyDescent="0.25">
      <c r="A27" s="73" t="s">
        <v>1</v>
      </c>
      <c r="B27" s="108" t="s">
        <v>118</v>
      </c>
      <c r="C27" s="46"/>
      <c r="D27" s="46">
        <v>6</v>
      </c>
      <c r="E27" s="46"/>
    </row>
    <row r="28" spans="1:16" x14ac:dyDescent="0.25">
      <c r="A28" s="73" t="s">
        <v>2</v>
      </c>
      <c r="B28" s="108" t="s">
        <v>118</v>
      </c>
      <c r="C28" s="46"/>
      <c r="D28" s="46">
        <v>2</v>
      </c>
      <c r="E28" s="46"/>
    </row>
    <row r="29" spans="1:16" x14ac:dyDescent="0.25">
      <c r="A29" s="73" t="s">
        <v>3</v>
      </c>
      <c r="B29" s="108" t="s">
        <v>118</v>
      </c>
      <c r="C29" s="46"/>
      <c r="D29" s="46">
        <v>5</v>
      </c>
      <c r="E29" s="46"/>
    </row>
    <row r="30" spans="1:16" ht="15.75" thickBot="1" x14ac:dyDescent="0.3">
      <c r="A30" s="75" t="s">
        <v>4</v>
      </c>
      <c r="B30" s="108" t="s">
        <v>118</v>
      </c>
      <c r="C30" s="46"/>
      <c r="D30" s="46">
        <v>5</v>
      </c>
      <c r="E30" s="46"/>
    </row>
    <row r="33" spans="1:5" ht="15.75" customHeight="1" x14ac:dyDescent="0.25">
      <c r="A33" s="177" t="s">
        <v>97</v>
      </c>
      <c r="B33" s="177"/>
      <c r="C33" s="46"/>
      <c r="D33" s="46"/>
      <c r="E33" s="46"/>
    </row>
    <row r="34" spans="1:5" ht="15.75" customHeight="1" x14ac:dyDescent="0.25">
      <c r="A34" s="177"/>
      <c r="B34" s="177"/>
      <c r="C34" s="46"/>
      <c r="D34" s="46"/>
      <c r="E34" s="46"/>
    </row>
    <row r="35" spans="1:5" x14ac:dyDescent="0.25">
      <c r="A35" s="102"/>
      <c r="B35" s="105" t="s">
        <v>119</v>
      </c>
      <c r="C35" s="102" t="s">
        <v>121</v>
      </c>
      <c r="D35" s="102" t="s">
        <v>122</v>
      </c>
      <c r="E35" s="102" t="s">
        <v>123</v>
      </c>
    </row>
    <row r="36" spans="1:5" x14ac:dyDescent="0.25">
      <c r="A36" s="73" t="s">
        <v>112</v>
      </c>
      <c r="B36" s="104" t="s">
        <v>119</v>
      </c>
      <c r="C36" s="46"/>
      <c r="D36" s="46">
        <v>10</v>
      </c>
      <c r="E36" s="46"/>
    </row>
    <row r="37" spans="1:5" x14ac:dyDescent="0.25">
      <c r="A37" s="73" t="s">
        <v>110</v>
      </c>
      <c r="B37" s="104" t="s">
        <v>119</v>
      </c>
      <c r="C37" s="46"/>
      <c r="D37" s="46">
        <v>10</v>
      </c>
      <c r="E37" s="46"/>
    </row>
    <row r="38" spans="1:5" ht="28.5" x14ac:dyDescent="0.25">
      <c r="A38" s="73" t="s">
        <v>19</v>
      </c>
      <c r="B38" s="104" t="s">
        <v>119</v>
      </c>
      <c r="C38" s="46"/>
      <c r="D38" s="46">
        <v>1</v>
      </c>
      <c r="E38" s="46"/>
    </row>
    <row r="39" spans="1:5" x14ac:dyDescent="0.25">
      <c r="A39" s="73" t="s">
        <v>1</v>
      </c>
      <c r="B39" s="104" t="s">
        <v>119</v>
      </c>
      <c r="C39" s="46"/>
      <c r="D39" s="46">
        <v>6</v>
      </c>
      <c r="E39" s="46"/>
    </row>
    <row r="40" spans="1:5" x14ac:dyDescent="0.25">
      <c r="A40" s="73" t="s">
        <v>2</v>
      </c>
      <c r="B40" s="104" t="s">
        <v>119</v>
      </c>
      <c r="C40" s="46"/>
      <c r="D40" s="46">
        <v>2</v>
      </c>
      <c r="E40" s="46"/>
    </row>
    <row r="41" spans="1:5" x14ac:dyDescent="0.25">
      <c r="A41" s="73" t="s">
        <v>3</v>
      </c>
      <c r="B41" s="104" t="s">
        <v>119</v>
      </c>
      <c r="C41" s="46"/>
      <c r="D41" s="46">
        <v>5</v>
      </c>
      <c r="E41" s="46"/>
    </row>
    <row r="42" spans="1:5" ht="15.75" thickBot="1" x14ac:dyDescent="0.3">
      <c r="A42" s="75" t="s">
        <v>4</v>
      </c>
      <c r="B42" s="104" t="s">
        <v>119</v>
      </c>
      <c r="C42" s="46"/>
      <c r="D42" s="46">
        <v>5</v>
      </c>
      <c r="E42" s="46"/>
    </row>
    <row r="45" spans="1:5" ht="15.75" customHeight="1" x14ac:dyDescent="0.25">
      <c r="A45" s="177" t="s">
        <v>95</v>
      </c>
      <c r="B45" s="177"/>
      <c r="C45" s="46"/>
      <c r="D45" s="46"/>
      <c r="E45" s="46"/>
    </row>
    <row r="46" spans="1:5" ht="15.75" customHeight="1" x14ac:dyDescent="0.25">
      <c r="A46" s="177"/>
      <c r="B46" s="177"/>
      <c r="C46" s="46"/>
      <c r="D46" s="46"/>
      <c r="E46" s="46"/>
    </row>
    <row r="47" spans="1:5" x14ac:dyDescent="0.25">
      <c r="A47" s="102"/>
      <c r="B47" s="105" t="s">
        <v>119</v>
      </c>
      <c r="C47" s="102" t="s">
        <v>121</v>
      </c>
      <c r="D47" s="102" t="s">
        <v>122</v>
      </c>
      <c r="E47" s="102" t="s">
        <v>123</v>
      </c>
    </row>
    <row r="48" spans="1:5" x14ac:dyDescent="0.25">
      <c r="A48" s="73" t="s">
        <v>112</v>
      </c>
      <c r="B48" s="104" t="s">
        <v>118</v>
      </c>
      <c r="C48" s="46"/>
      <c r="D48" s="46">
        <v>10</v>
      </c>
      <c r="E48" s="46"/>
    </row>
    <row r="49" spans="1:6" x14ac:dyDescent="0.25">
      <c r="A49" s="73" t="s">
        <v>110</v>
      </c>
      <c r="B49" s="104" t="s">
        <v>118</v>
      </c>
      <c r="C49" s="46"/>
      <c r="D49" s="46">
        <v>10</v>
      </c>
      <c r="E49" s="46"/>
    </row>
    <row r="50" spans="1:6" ht="28.5" x14ac:dyDescent="0.25">
      <c r="A50" s="73" t="s">
        <v>19</v>
      </c>
      <c r="B50" s="104" t="s">
        <v>118</v>
      </c>
      <c r="C50" s="46"/>
      <c r="D50" s="46">
        <v>1</v>
      </c>
      <c r="E50" s="46"/>
    </row>
    <row r="51" spans="1:6" x14ac:dyDescent="0.25">
      <c r="A51" s="73" t="s">
        <v>1</v>
      </c>
      <c r="B51" s="104" t="s">
        <v>118</v>
      </c>
      <c r="C51" s="46"/>
      <c r="D51" s="46">
        <v>6</v>
      </c>
      <c r="E51" s="46"/>
    </row>
    <row r="52" spans="1:6" x14ac:dyDescent="0.25">
      <c r="A52" s="73" t="s">
        <v>2</v>
      </c>
      <c r="B52" s="104" t="s">
        <v>118</v>
      </c>
      <c r="C52" s="46"/>
      <c r="D52" s="46">
        <v>2</v>
      </c>
      <c r="E52" s="46"/>
    </row>
    <row r="53" spans="1:6" x14ac:dyDescent="0.25">
      <c r="A53" s="73" t="s">
        <v>3</v>
      </c>
      <c r="B53" s="104" t="s">
        <v>118</v>
      </c>
      <c r="C53" s="46"/>
      <c r="D53" s="46">
        <v>5</v>
      </c>
      <c r="E53" s="46"/>
    </row>
    <row r="54" spans="1:6" ht="15.75" thickBot="1" x14ac:dyDescent="0.3">
      <c r="A54" s="75" t="s">
        <v>4</v>
      </c>
      <c r="B54" s="104" t="s">
        <v>118</v>
      </c>
      <c r="C54" s="46"/>
      <c r="D54" s="46">
        <v>5</v>
      </c>
      <c r="E54" s="46"/>
    </row>
    <row r="57" spans="1:6" ht="15.75" thickBot="1" x14ac:dyDescent="0.3"/>
    <row r="58" spans="1:6" x14ac:dyDescent="0.25">
      <c r="A58" s="80"/>
      <c r="B58" s="110" t="s">
        <v>120</v>
      </c>
      <c r="C58" s="102" t="s">
        <v>121</v>
      </c>
      <c r="D58" s="102" t="s">
        <v>122</v>
      </c>
      <c r="E58" s="102" t="s">
        <v>123</v>
      </c>
    </row>
    <row r="59" spans="1:6" ht="15.75" thickBot="1" x14ac:dyDescent="0.3">
      <c r="A59" s="82" t="s">
        <v>63</v>
      </c>
      <c r="B59" s="111" t="s">
        <v>120</v>
      </c>
      <c r="C59" s="46">
        <v>1</v>
      </c>
      <c r="D59" s="46">
        <v>2</v>
      </c>
      <c r="E59" s="46"/>
    </row>
    <row r="61" spans="1:6" x14ac:dyDescent="0.25">
      <c r="A61" s="51"/>
      <c r="B61" s="69"/>
      <c r="C61" s="51"/>
      <c r="D61" s="51"/>
      <c r="E61" s="51"/>
      <c r="F61" s="51"/>
    </row>
    <row r="62" spans="1:6" x14ac:dyDescent="0.25">
      <c r="A62" s="155"/>
      <c r="B62" s="156"/>
      <c r="C62" s="160"/>
      <c r="D62" s="160"/>
      <c r="E62" s="160"/>
      <c r="F62" s="51"/>
    </row>
    <row r="63" spans="1:6" x14ac:dyDescent="0.25">
      <c r="A63" s="157"/>
      <c r="B63" s="69"/>
      <c r="C63" s="51"/>
      <c r="D63" s="51"/>
      <c r="E63" s="51"/>
      <c r="F63" s="51"/>
    </row>
    <row r="64" spans="1:6" x14ac:dyDescent="0.25">
      <c r="A64" s="158"/>
      <c r="B64" s="69"/>
      <c r="C64" s="51"/>
      <c r="D64" s="51"/>
      <c r="E64" s="51"/>
      <c r="F64" s="51"/>
    </row>
    <row r="65" spans="1:6" x14ac:dyDescent="0.25">
      <c r="A65" s="158"/>
      <c r="B65" s="69"/>
      <c r="C65" s="51"/>
      <c r="D65" s="51"/>
      <c r="E65" s="51"/>
      <c r="F65" s="51"/>
    </row>
    <row r="66" spans="1:6" x14ac:dyDescent="0.25">
      <c r="A66" s="158"/>
      <c r="B66" s="69"/>
      <c r="C66" s="51"/>
      <c r="D66" s="51"/>
      <c r="E66" s="51"/>
      <c r="F66" s="51"/>
    </row>
    <row r="67" spans="1:6" x14ac:dyDescent="0.25">
      <c r="A67" s="158"/>
      <c r="B67" s="69"/>
      <c r="C67" s="51"/>
      <c r="D67" s="51"/>
      <c r="E67" s="51"/>
      <c r="F67" s="51"/>
    </row>
    <row r="68" spans="1:6" x14ac:dyDescent="0.25">
      <c r="A68" s="158"/>
      <c r="B68" s="69"/>
      <c r="C68" s="51"/>
      <c r="D68" s="51"/>
      <c r="E68" s="51"/>
      <c r="F68" s="51"/>
    </row>
    <row r="69" spans="1:6" x14ac:dyDescent="0.25">
      <c r="A69" s="159"/>
      <c r="B69" s="69"/>
      <c r="C69" s="51"/>
      <c r="D69" s="51"/>
      <c r="E69" s="51"/>
      <c r="F69" s="51"/>
    </row>
    <row r="70" spans="1:6" x14ac:dyDescent="0.25">
      <c r="A70" s="158"/>
      <c r="B70" s="69"/>
      <c r="C70" s="51"/>
      <c r="D70" s="51"/>
      <c r="E70" s="51"/>
      <c r="F70" s="51"/>
    </row>
    <row r="71" spans="1:6" x14ac:dyDescent="0.25">
      <c r="A71" s="158"/>
      <c r="B71" s="69"/>
      <c r="C71" s="51"/>
      <c r="D71" s="51"/>
      <c r="E71" s="51"/>
      <c r="F71" s="51"/>
    </row>
    <row r="72" spans="1:6" x14ac:dyDescent="0.25">
      <c r="A72" s="159"/>
      <c r="B72" s="69"/>
      <c r="C72" s="51"/>
      <c r="D72" s="51"/>
      <c r="E72" s="51"/>
      <c r="F72" s="51"/>
    </row>
    <row r="73" spans="1:6" x14ac:dyDescent="0.25">
      <c r="A73" s="158"/>
      <c r="B73" s="69"/>
      <c r="C73" s="51"/>
      <c r="D73" s="51"/>
      <c r="E73" s="51"/>
      <c r="F73" s="51"/>
    </row>
    <row r="74" spans="1:6" x14ac:dyDescent="0.25">
      <c r="A74" s="157"/>
      <c r="B74" s="69"/>
      <c r="C74" s="51"/>
      <c r="D74" s="51"/>
      <c r="E74" s="51"/>
      <c r="F74" s="51"/>
    </row>
    <row r="75" spans="1:6" x14ac:dyDescent="0.25">
      <c r="A75" s="159"/>
      <c r="B75" s="69"/>
      <c r="C75" s="51"/>
      <c r="D75" s="51"/>
      <c r="E75" s="51"/>
      <c r="F75" s="51"/>
    </row>
    <row r="76" spans="1:6" x14ac:dyDescent="0.25">
      <c r="A76" s="158"/>
      <c r="B76" s="69"/>
      <c r="C76" s="51"/>
      <c r="D76" s="51"/>
      <c r="E76" s="51"/>
      <c r="F76" s="51"/>
    </row>
    <row r="77" spans="1:6" x14ac:dyDescent="0.25">
      <c r="A77" s="157"/>
      <c r="B77" s="69"/>
      <c r="C77" s="51"/>
      <c r="D77" s="51"/>
      <c r="E77" s="51"/>
      <c r="F77" s="51"/>
    </row>
    <row r="78" spans="1:6" x14ac:dyDescent="0.25">
      <c r="A78" s="159"/>
      <c r="B78" s="69"/>
      <c r="C78" s="51"/>
      <c r="D78" s="51"/>
      <c r="E78" s="51"/>
      <c r="F78" s="51"/>
    </row>
    <row r="79" spans="1:6" x14ac:dyDescent="0.25">
      <c r="A79" s="159"/>
      <c r="B79" s="69"/>
      <c r="C79" s="51"/>
      <c r="D79" s="51"/>
      <c r="E79" s="51"/>
      <c r="F79" s="51"/>
    </row>
    <row r="80" spans="1:6" x14ac:dyDescent="0.25">
      <c r="A80" s="159"/>
      <c r="B80" s="69"/>
      <c r="C80" s="51"/>
      <c r="D80" s="51"/>
      <c r="E80" s="51"/>
      <c r="F80" s="51"/>
    </row>
    <row r="81" spans="1:6" x14ac:dyDescent="0.25">
      <c r="A81" s="158"/>
      <c r="B81" s="69"/>
      <c r="C81" s="51"/>
      <c r="D81" s="51"/>
      <c r="E81" s="51"/>
      <c r="F81" s="51"/>
    </row>
    <row r="82" spans="1:6" x14ac:dyDescent="0.25">
      <c r="A82" s="159"/>
      <c r="B82" s="69"/>
      <c r="C82" s="51"/>
      <c r="D82" s="51"/>
      <c r="E82" s="51"/>
      <c r="F82" s="51"/>
    </row>
    <row r="83" spans="1:6" x14ac:dyDescent="0.25">
      <c r="A83" s="157"/>
      <c r="B83" s="69"/>
      <c r="C83" s="51"/>
      <c r="D83" s="51"/>
      <c r="E83" s="51"/>
      <c r="F83" s="51"/>
    </row>
    <row r="84" spans="1:6" x14ac:dyDescent="0.25">
      <c r="A84" s="157"/>
      <c r="B84" s="69"/>
      <c r="C84" s="51"/>
      <c r="D84" s="51"/>
      <c r="E84" s="51"/>
      <c r="F84" s="51"/>
    </row>
    <row r="85" spans="1:6" x14ac:dyDescent="0.25">
      <c r="A85" s="157"/>
      <c r="B85" s="69"/>
      <c r="C85" s="51"/>
      <c r="D85" s="51"/>
      <c r="E85" s="51"/>
      <c r="F85" s="51"/>
    </row>
    <row r="86" spans="1:6" x14ac:dyDescent="0.25">
      <c r="A86" s="158"/>
      <c r="B86" s="69"/>
      <c r="C86" s="51"/>
      <c r="D86" s="51"/>
      <c r="E86" s="51"/>
      <c r="F86" s="51"/>
    </row>
    <row r="87" spans="1:6" x14ac:dyDescent="0.25">
      <c r="A87" s="51"/>
      <c r="B87" s="69"/>
      <c r="C87" s="51"/>
      <c r="D87" s="51"/>
      <c r="E87" s="51"/>
      <c r="F87" s="51"/>
    </row>
    <row r="88" spans="1:6" x14ac:dyDescent="0.25">
      <c r="A88" s="51"/>
      <c r="B88" s="69"/>
      <c r="C88" s="51"/>
      <c r="D88" s="51"/>
      <c r="E88" s="51"/>
      <c r="F88" s="51"/>
    </row>
    <row r="89" spans="1:6" x14ac:dyDescent="0.25">
      <c r="A89" s="51"/>
      <c r="B89" s="69"/>
      <c r="C89" s="51"/>
      <c r="D89" s="51"/>
      <c r="E89" s="51"/>
      <c r="F89" s="51"/>
    </row>
    <row r="90" spans="1:6" x14ac:dyDescent="0.25">
      <c r="A90" s="51"/>
      <c r="B90" s="69"/>
      <c r="C90" s="51"/>
      <c r="D90" s="51"/>
      <c r="E90" s="51"/>
      <c r="F90" s="51"/>
    </row>
  </sheetData>
  <mergeCells count="8">
    <mergeCell ref="A33:B34"/>
    <mergeCell ref="A45:B46"/>
    <mergeCell ref="A2:B2"/>
    <mergeCell ref="A3:B3"/>
    <mergeCell ref="A5:B5"/>
    <mergeCell ref="A6:B6"/>
    <mergeCell ref="A12:B12"/>
    <mergeCell ref="A22:B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DPGF - LOT 1</vt:lpstr>
      <vt:lpstr>BPU LOT 1</vt:lpstr>
      <vt:lpstr>PANIER TYPE LOT 1</vt:lpstr>
      <vt:lpstr>DPGF - LOT 2</vt:lpstr>
      <vt:lpstr>BPU LOT 2</vt:lpstr>
      <vt:lpstr>PANIER TYPE LOT 2</vt:lpstr>
      <vt:lpstr>DPGF - LOT 3</vt:lpstr>
      <vt:lpstr>BPU LOT 3</vt:lpstr>
      <vt:lpstr>PANIER TYPE LOT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Michelle Chatel</cp:lastModifiedBy>
  <dcterms:created xsi:type="dcterms:W3CDTF">2020-09-22T12:16:33Z</dcterms:created>
  <dcterms:modified xsi:type="dcterms:W3CDTF">2025-10-06T09:53:08Z</dcterms:modified>
</cp:coreProperties>
</file>